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REA LAVORO\ABBATTIMENTI\"/>
    </mc:Choice>
  </mc:AlternateContent>
  <xr:revisionPtr revIDLastSave="0" documentId="8_{D4F40235-EB61-4874-ABDC-01CC19DDBB67}" xr6:coauthVersionLast="47" xr6:coauthVersionMax="47" xr10:uidLastSave="{00000000-0000-0000-0000-000000000000}"/>
  <bookViews>
    <workbookView xWindow="765" yWindow="150" windowWidth="28245" windowHeight="15225" tabRatio="341" activeTab="1" xr2:uid="{00000000-000D-0000-FFFF-FFFF00000000}"/>
  </bookViews>
  <sheets>
    <sheet name="Ungulati lagomorfi" sheetId="21" r:id="rId1"/>
    <sheet name="Rimanenze cinghiale" sheetId="23" r:id="rId2"/>
    <sheet name="Galliformi" sheetId="2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21" l="1"/>
  <c r="AM5" i="22"/>
  <c r="AM6" i="22"/>
  <c r="AM7" i="22"/>
  <c r="AM8" i="22"/>
  <c r="AM9" i="22"/>
  <c r="AF10" i="22"/>
  <c r="AG10" i="22"/>
  <c r="AH10" i="22"/>
  <c r="AI10" i="22"/>
  <c r="AJ10" i="22"/>
  <c r="AK10" i="22"/>
  <c r="AL10" i="22"/>
  <c r="AM10" i="22"/>
  <c r="AM11" i="22"/>
  <c r="AM12" i="22"/>
  <c r="AM13" i="22"/>
  <c r="AM14" i="22"/>
  <c r="AM15" i="22"/>
  <c r="AM16" i="22"/>
  <c r="AM17" i="22"/>
  <c r="AF18" i="22"/>
  <c r="AF25" i="22" s="1"/>
  <c r="AG18" i="22"/>
  <c r="AH18" i="22"/>
  <c r="AI18" i="22"/>
  <c r="AJ18" i="22"/>
  <c r="AJ25" i="22" s="1"/>
  <c r="AK18" i="22"/>
  <c r="AL18" i="22"/>
  <c r="AM19" i="22"/>
  <c r="AM20" i="22"/>
  <c r="AM21" i="22"/>
  <c r="AM22" i="22"/>
  <c r="AM23" i="22"/>
  <c r="AF24" i="22"/>
  <c r="AG24" i="22"/>
  <c r="AH24" i="22"/>
  <c r="AI24" i="22"/>
  <c r="AJ24" i="22"/>
  <c r="AK24" i="22"/>
  <c r="AL24" i="22"/>
  <c r="AM24" i="22"/>
  <c r="AG25" i="22"/>
  <c r="AH25" i="22"/>
  <c r="AH26" i="22" s="1"/>
  <c r="AI25" i="22"/>
  <c r="AI28" i="22" s="1"/>
  <c r="AK25" i="22"/>
  <c r="AL25" i="22"/>
  <c r="AG26" i="22"/>
  <c r="AI26" i="22"/>
  <c r="AK26" i="22"/>
  <c r="AL26" i="22"/>
  <c r="AM27" i="22"/>
  <c r="AG28" i="22"/>
  <c r="AH28" i="22"/>
  <c r="AK28" i="22"/>
  <c r="AL28" i="22"/>
  <c r="E7" i="23"/>
  <c r="E8" i="23"/>
  <c r="E9" i="23"/>
  <c r="E10" i="23"/>
  <c r="E11" i="23"/>
  <c r="E12" i="23"/>
  <c r="E6" i="23"/>
  <c r="AJ26" i="22" l="1"/>
  <c r="AJ28" i="22"/>
  <c r="AF26" i="22"/>
  <c r="AF28" i="22"/>
  <c r="AM25" i="22"/>
  <c r="AM18" i="22"/>
  <c r="AM28" i="22" l="1"/>
  <c r="AM26" i="22"/>
  <c r="D27" i="23"/>
  <c r="C27" i="23"/>
  <c r="B27" i="23"/>
  <c r="K26" i="23"/>
  <c r="E26" i="23"/>
  <c r="K25" i="23"/>
  <c r="E25" i="23"/>
  <c r="K24" i="23"/>
  <c r="E24" i="23"/>
  <c r="K23" i="23"/>
  <c r="E23" i="23"/>
  <c r="K22" i="23"/>
  <c r="E22" i="23"/>
  <c r="K21" i="23"/>
  <c r="E21" i="23"/>
  <c r="K20" i="23"/>
  <c r="E20" i="23"/>
  <c r="E13" i="23"/>
  <c r="D13" i="23"/>
  <c r="C13" i="23"/>
  <c r="B13" i="23"/>
  <c r="K27" i="23" l="1"/>
  <c r="E27" i="23"/>
  <c r="T8" i="22" l="1"/>
  <c r="Q5" i="22" l="1"/>
  <c r="V20" i="22" l="1"/>
  <c r="V21" i="22"/>
  <c r="V22" i="22"/>
  <c r="V23" i="22"/>
  <c r="V19" i="22"/>
  <c r="U12" i="22"/>
  <c r="U13" i="22"/>
  <c r="U14" i="22"/>
  <c r="U15" i="22"/>
  <c r="U16" i="22"/>
  <c r="U17" i="22"/>
  <c r="U11" i="22"/>
  <c r="T20" i="22"/>
  <c r="T21" i="22"/>
  <c r="T22" i="22"/>
  <c r="T23" i="22"/>
  <c r="T19" i="22"/>
  <c r="T12" i="22"/>
  <c r="T13" i="22"/>
  <c r="T14" i="22"/>
  <c r="T15" i="22"/>
  <c r="T16" i="22"/>
  <c r="T17" i="22"/>
  <c r="T11" i="22"/>
  <c r="R5" i="22"/>
  <c r="R10" i="22" s="1"/>
  <c r="U24" i="22"/>
  <c r="S24" i="22"/>
  <c r="R24" i="22"/>
  <c r="Q24" i="22"/>
  <c r="V18" i="22"/>
  <c r="S18" i="22"/>
  <c r="R18" i="22"/>
  <c r="Q18" i="22"/>
  <c r="V10" i="22"/>
  <c r="U10" i="22"/>
  <c r="T10" i="22"/>
  <c r="S10" i="22"/>
  <c r="T18" i="22" l="1"/>
  <c r="S25" i="22"/>
  <c r="S26" i="22" s="1"/>
  <c r="T24" i="22"/>
  <c r="V24" i="22"/>
  <c r="V25" i="22" s="1"/>
  <c r="V28" i="22" s="1"/>
  <c r="U18" i="22"/>
  <c r="U25" i="22"/>
  <c r="U28" i="22" s="1"/>
  <c r="R25" i="22"/>
  <c r="R26" i="22" s="1"/>
  <c r="Q10" i="22"/>
  <c r="Q25" i="22" s="1"/>
  <c r="Q28" i="22" s="1"/>
  <c r="S28" i="22"/>
  <c r="T25" i="22" l="1"/>
  <c r="T26" i="22" s="1"/>
  <c r="L10" i="21"/>
  <c r="V26" i="22"/>
  <c r="Q26" i="22"/>
  <c r="U26" i="22"/>
  <c r="T28" i="22"/>
  <c r="R28" i="22"/>
  <c r="O18" i="22" l="1"/>
  <c r="O24" i="22"/>
  <c r="L18" i="22"/>
  <c r="L24" i="22"/>
  <c r="O10" i="22"/>
  <c r="L10" i="22"/>
  <c r="L25" i="22" l="1"/>
  <c r="O25" i="22"/>
  <c r="I48" i="21" l="1"/>
  <c r="M10" i="22" l="1"/>
  <c r="M18" i="22"/>
  <c r="M24" i="22"/>
  <c r="M25" i="22" l="1"/>
  <c r="G50" i="21"/>
  <c r="H50" i="21"/>
  <c r="I50" i="21"/>
  <c r="G48" i="21"/>
  <c r="H48" i="21"/>
  <c r="D42" i="22" l="1"/>
  <c r="E42" i="22"/>
  <c r="E44" i="22"/>
  <c r="D40" i="22"/>
  <c r="E40" i="22"/>
  <c r="AD24" i="22" l="1"/>
  <c r="AD18" i="22"/>
  <c r="AD10" i="22"/>
  <c r="P20" i="22"/>
  <c r="W20" i="22" s="1"/>
  <c r="P21" i="22"/>
  <c r="P22" i="22"/>
  <c r="P23" i="22"/>
  <c r="P19" i="22"/>
  <c r="P12" i="22"/>
  <c r="P13" i="22"/>
  <c r="P14" i="22"/>
  <c r="P15" i="22"/>
  <c r="P16" i="22"/>
  <c r="P17" i="22"/>
  <c r="P11" i="22"/>
  <c r="P6" i="22"/>
  <c r="P7" i="22"/>
  <c r="P8" i="22"/>
  <c r="P9" i="22"/>
  <c r="P5" i="22"/>
  <c r="I20" i="22"/>
  <c r="I21" i="22"/>
  <c r="I22" i="22"/>
  <c r="I23" i="22"/>
  <c r="I19" i="22"/>
  <c r="I12" i="22"/>
  <c r="I13" i="22"/>
  <c r="I14" i="22"/>
  <c r="I15" i="22"/>
  <c r="I16" i="22"/>
  <c r="I17" i="22"/>
  <c r="I11" i="22"/>
  <c r="I6" i="22"/>
  <c r="I7" i="22"/>
  <c r="I8" i="22"/>
  <c r="I9" i="22"/>
  <c r="I5" i="22"/>
  <c r="P27" i="22"/>
  <c r="I27" i="22"/>
  <c r="L30" i="21"/>
  <c r="G30" i="21"/>
  <c r="H30" i="21"/>
  <c r="I30" i="21"/>
  <c r="J30" i="21"/>
  <c r="G10" i="21"/>
  <c r="G11" i="21" s="1"/>
  <c r="H10" i="21"/>
  <c r="I10" i="21"/>
  <c r="J10" i="21"/>
  <c r="L21" i="21"/>
  <c r="G21" i="21"/>
  <c r="H21" i="21"/>
  <c r="I21" i="21"/>
  <c r="I22" i="21" s="1"/>
  <c r="J21" i="21"/>
  <c r="J24" i="21" s="1"/>
  <c r="W23" i="22" l="1"/>
  <c r="W22" i="22"/>
  <c r="W21" i="22"/>
  <c r="L34" i="21"/>
  <c r="W7" i="22"/>
  <c r="W11" i="22"/>
  <c r="W14" i="22"/>
  <c r="W9" i="22"/>
  <c r="H11" i="21"/>
  <c r="I24" i="21"/>
  <c r="I34" i="21"/>
  <c r="W15" i="22"/>
  <c r="W8" i="22"/>
  <c r="L36" i="21"/>
  <c r="J34" i="21"/>
  <c r="W27" i="22"/>
  <c r="W16" i="22"/>
  <c r="W12" i="22"/>
  <c r="P24" i="22"/>
  <c r="AD25" i="22"/>
  <c r="AD28" i="22" s="1"/>
  <c r="W5" i="22"/>
  <c r="W6" i="22"/>
  <c r="P10" i="22"/>
  <c r="W19" i="22"/>
  <c r="I10" i="22"/>
  <c r="I24" i="22"/>
  <c r="W17" i="22"/>
  <c r="W13" i="22"/>
  <c r="P18" i="22"/>
  <c r="I18" i="22"/>
  <c r="G34" i="21"/>
  <c r="H34" i="21"/>
  <c r="K30" i="21"/>
  <c r="K33" i="21" s="1"/>
  <c r="K21" i="21"/>
  <c r="K10" i="21"/>
  <c r="X18" i="22"/>
  <c r="Y18" i="22"/>
  <c r="Z18" i="22"/>
  <c r="AA18" i="22"/>
  <c r="X10" i="22"/>
  <c r="Y10" i="22"/>
  <c r="Z10" i="22"/>
  <c r="AA10" i="22"/>
  <c r="X24" i="22"/>
  <c r="Y24" i="22"/>
  <c r="Z24" i="22"/>
  <c r="AA24" i="22"/>
  <c r="H24" i="22"/>
  <c r="L37" i="21" l="1"/>
  <c r="G35" i="21"/>
  <c r="AD26" i="22"/>
  <c r="X25" i="22"/>
  <c r="X26" i="22" s="1"/>
  <c r="W24" i="22"/>
  <c r="I37" i="21"/>
  <c r="I35" i="21"/>
  <c r="G37" i="21"/>
  <c r="Z25" i="22"/>
  <c r="Z28" i="22" s="1"/>
  <c r="L35" i="21"/>
  <c r="AA25" i="22"/>
  <c r="X28" i="22"/>
  <c r="W10" i="22"/>
  <c r="P25" i="22"/>
  <c r="P28" i="22" s="1"/>
  <c r="Y25" i="22"/>
  <c r="W18" i="22"/>
  <c r="K13" i="21"/>
  <c r="K34" i="21"/>
  <c r="K35" i="21" s="1"/>
  <c r="K24" i="21"/>
  <c r="K31" i="21"/>
  <c r="AE6" i="22"/>
  <c r="AE7" i="22"/>
  <c r="AE8" i="22"/>
  <c r="AE9" i="22"/>
  <c r="AE11" i="22"/>
  <c r="AE12" i="22"/>
  <c r="AE13" i="22"/>
  <c r="AE14" i="22"/>
  <c r="AE15" i="22"/>
  <c r="AE16" i="22"/>
  <c r="AE17" i="22"/>
  <c r="AE19" i="22"/>
  <c r="AE20" i="22"/>
  <c r="AE21" i="22"/>
  <c r="AE22" i="22"/>
  <c r="AE23" i="22"/>
  <c r="AE5" i="22"/>
  <c r="D46" i="22"/>
  <c r="C46" i="22"/>
  <c r="D44" i="22"/>
  <c r="C44" i="22"/>
  <c r="C42" i="22"/>
  <c r="C40" i="22"/>
  <c r="E38" i="22"/>
  <c r="D38" i="22"/>
  <c r="C38" i="22"/>
  <c r="E36" i="22"/>
  <c r="D36" i="22"/>
  <c r="C36" i="22"/>
  <c r="AE27" i="22"/>
  <c r="AC24" i="22"/>
  <c r="AB24" i="22"/>
  <c r="N24" i="22"/>
  <c r="K24" i="22"/>
  <c r="J24" i="22"/>
  <c r="G24" i="22"/>
  <c r="F24" i="22"/>
  <c r="E24" i="22"/>
  <c r="D24" i="22"/>
  <c r="C24" i="22"/>
  <c r="AC18" i="22"/>
  <c r="AB18" i="22"/>
  <c r="N18" i="22"/>
  <c r="K18" i="22"/>
  <c r="J18" i="22"/>
  <c r="H18" i="22"/>
  <c r="G18" i="22"/>
  <c r="F18" i="22"/>
  <c r="E18" i="22"/>
  <c r="D18" i="22"/>
  <c r="C18" i="22"/>
  <c r="AC10" i="22"/>
  <c r="AB10" i="22"/>
  <c r="N10" i="22"/>
  <c r="K10" i="22"/>
  <c r="J10" i="22"/>
  <c r="H10" i="22"/>
  <c r="G10" i="22"/>
  <c r="F10" i="22"/>
  <c r="I25" i="22" s="1"/>
  <c r="E10" i="22"/>
  <c r="D10" i="22"/>
  <c r="C10" i="22"/>
  <c r="P30" i="21"/>
  <c r="P21" i="21"/>
  <c r="P10" i="21"/>
  <c r="Z26" i="22" l="1"/>
  <c r="P26" i="22"/>
  <c r="K37" i="21"/>
  <c r="AA26" i="22"/>
  <c r="AA28" i="22"/>
  <c r="Y28" i="22"/>
  <c r="Y26" i="22"/>
  <c r="I26" i="22"/>
  <c r="W25" i="22"/>
  <c r="I28" i="22"/>
  <c r="AE10" i="22"/>
  <c r="AE24" i="22"/>
  <c r="AE18" i="22"/>
  <c r="AB25" i="22"/>
  <c r="AB26" i="22" s="1"/>
  <c r="H25" i="22"/>
  <c r="H26" i="22" s="1"/>
  <c r="F25" i="22"/>
  <c r="F26" i="22" s="1"/>
  <c r="C25" i="22"/>
  <c r="D25" i="22"/>
  <c r="D26" i="22" s="1"/>
  <c r="E25" i="22"/>
  <c r="E28" i="22" s="1"/>
  <c r="N25" i="22"/>
  <c r="L26" i="22"/>
  <c r="K25" i="22"/>
  <c r="K26" i="22" s="1"/>
  <c r="AC25" i="22"/>
  <c r="AC26" i="22" s="1"/>
  <c r="G25" i="22"/>
  <c r="G26" i="22" s="1"/>
  <c r="M26" i="22"/>
  <c r="J25" i="22"/>
  <c r="J26" i="22" s="1"/>
  <c r="P34" i="21"/>
  <c r="H28" i="22" l="1"/>
  <c r="AB28" i="22"/>
  <c r="F28" i="22"/>
  <c r="D28" i="22"/>
  <c r="O28" i="22"/>
  <c r="O26" i="22"/>
  <c r="N28" i="22"/>
  <c r="N26" i="22"/>
  <c r="AC28" i="22"/>
  <c r="AE25" i="22"/>
  <c r="C26" i="22"/>
  <c r="E26" i="22"/>
  <c r="G28" i="22"/>
  <c r="K28" i="22"/>
  <c r="L28" i="22"/>
  <c r="C28" i="22"/>
  <c r="M28" i="22"/>
  <c r="J28" i="22"/>
  <c r="AE26" i="22" l="1"/>
  <c r="AE28" i="22"/>
  <c r="W26" i="22"/>
  <c r="W28" i="22"/>
  <c r="C50" i="21"/>
  <c r="F36" i="21" l="1"/>
  <c r="Q30" i="21"/>
  <c r="Q10" i="21"/>
  <c r="Q21" i="21"/>
  <c r="R10" i="21"/>
  <c r="R21" i="21"/>
  <c r="R30" i="21"/>
  <c r="R36" i="21"/>
  <c r="D30" i="21"/>
  <c r="D33" i="21" s="1"/>
  <c r="C30" i="21"/>
  <c r="C33" i="21" s="1"/>
  <c r="E30" i="21"/>
  <c r="E31" i="21" s="1"/>
  <c r="F30" i="21"/>
  <c r="F31" i="21" s="1"/>
  <c r="M30" i="21"/>
  <c r="N30" i="21"/>
  <c r="O30" i="21"/>
  <c r="D54" i="21"/>
  <c r="C54" i="21"/>
  <c r="D52" i="21"/>
  <c r="C52" i="21"/>
  <c r="C48" i="21"/>
  <c r="E46" i="21"/>
  <c r="D46" i="21"/>
  <c r="C46" i="21"/>
  <c r="E44" i="21"/>
  <c r="D44" i="21"/>
  <c r="C44" i="21"/>
  <c r="C10" i="21"/>
  <c r="C21" i="21"/>
  <c r="C24" i="21" s="1"/>
  <c r="M10" i="21"/>
  <c r="M21" i="21"/>
  <c r="F10" i="21"/>
  <c r="F13" i="21" s="1"/>
  <c r="F21" i="21"/>
  <c r="F24" i="21" s="1"/>
  <c r="D10" i="21"/>
  <c r="D11" i="21" s="1"/>
  <c r="E10" i="21"/>
  <c r="E11" i="21" s="1"/>
  <c r="N10" i="21"/>
  <c r="O10" i="21"/>
  <c r="D21" i="21"/>
  <c r="D24" i="21" s="1"/>
  <c r="E21" i="21"/>
  <c r="E24" i="21" s="1"/>
  <c r="N21" i="21"/>
  <c r="O21" i="21"/>
  <c r="C36" i="21"/>
  <c r="D36" i="21"/>
  <c r="E36" i="21"/>
  <c r="O36" i="21"/>
  <c r="C11" i="21" l="1"/>
  <c r="C34" i="21"/>
  <c r="O31" i="21"/>
  <c r="Q34" i="21"/>
  <c r="F33" i="21"/>
  <c r="O11" i="21"/>
  <c r="F34" i="21"/>
  <c r="F37" i="21" s="1"/>
  <c r="F22" i="21"/>
  <c r="M34" i="21"/>
  <c r="O34" i="21"/>
  <c r="O35" i="21" s="1"/>
  <c r="O22" i="21"/>
  <c r="C13" i="21"/>
  <c r="C31" i="21"/>
  <c r="E33" i="21"/>
  <c r="C22" i="21"/>
  <c r="D22" i="21"/>
  <c r="E34" i="21"/>
  <c r="E35" i="21" s="1"/>
  <c r="N34" i="21"/>
  <c r="E13" i="21"/>
  <c r="D13" i="21"/>
  <c r="E22" i="21"/>
  <c r="D34" i="21"/>
  <c r="D37" i="21" s="1"/>
  <c r="D31" i="21"/>
  <c r="R34" i="21"/>
  <c r="F35" i="21" l="1"/>
  <c r="D35" i="21"/>
  <c r="E37" i="21"/>
  <c r="C37" i="21"/>
  <c r="C35" i="21"/>
</calcChain>
</file>

<file path=xl/sharedStrings.xml><?xml version="1.0" encoding="utf-8"?>
<sst xmlns="http://schemas.openxmlformats.org/spreadsheetml/2006/main" count="224" uniqueCount="111">
  <si>
    <t>TOTALE</t>
  </si>
  <si>
    <t>Aosta</t>
  </si>
  <si>
    <t>Arvier</t>
  </si>
  <si>
    <t>Aymavilles</t>
  </si>
  <si>
    <t>Brusson</t>
  </si>
  <si>
    <t>Châtillon</t>
  </si>
  <si>
    <t>Etroubles</t>
  </si>
  <si>
    <t>Gaby</t>
  </si>
  <si>
    <t>Nus</t>
  </si>
  <si>
    <t>Valpelline</t>
  </si>
  <si>
    <t>Verrès</t>
  </si>
  <si>
    <t>Villeneuve</t>
  </si>
  <si>
    <t>Camoscio</t>
  </si>
  <si>
    <t>Capriolo</t>
  </si>
  <si>
    <t>Lepre e.</t>
  </si>
  <si>
    <t>Coturnice</t>
  </si>
  <si>
    <t>Specie</t>
  </si>
  <si>
    <t>AV</t>
  </si>
  <si>
    <t>MV</t>
  </si>
  <si>
    <t>BV</t>
  </si>
  <si>
    <t>Rimanenza</t>
  </si>
  <si>
    <t>P.S.Didier</t>
  </si>
  <si>
    <t>Antey</t>
  </si>
  <si>
    <t>P.S.Martin</t>
  </si>
  <si>
    <t>Tetti  abbatt.</t>
  </si>
  <si>
    <t>Stazioni Forestali</t>
  </si>
  <si>
    <t>Volpe battuta</t>
  </si>
  <si>
    <t>Volpe alla cerca</t>
  </si>
  <si>
    <t>Sarre (Comune)</t>
  </si>
  <si>
    <t xml:space="preserve">Cervo </t>
  </si>
  <si>
    <t>% prelievo</t>
  </si>
  <si>
    <t>Generale</t>
  </si>
  <si>
    <t>TOTALE gen.</t>
  </si>
  <si>
    <t>Jovençan (Com)</t>
  </si>
  <si>
    <t>Aziende</t>
  </si>
  <si>
    <t xml:space="preserve"> Mont-Blanc</t>
  </si>
  <si>
    <t>%prelievo</t>
  </si>
  <si>
    <t>Tetto abbatt.</t>
  </si>
  <si>
    <t>Becca di Tey</t>
  </si>
  <si>
    <t>Grand Avert</t>
  </si>
  <si>
    <t>Cingh.  metodi selettivi</t>
  </si>
  <si>
    <t>Fontainemore(Com)</t>
  </si>
  <si>
    <t>Cingh. Braccata</t>
  </si>
  <si>
    <t>Cingh. Vagante dal 29/10 al 15/12</t>
  </si>
  <si>
    <t>Cingh.  metodi selettivi dal 4 febbraio 23</t>
  </si>
  <si>
    <t>Lepre V.</t>
  </si>
  <si>
    <t>UFFICIO PER LA FAUNA SELVATICA - STAGIONE VENATORIA 2023/2024</t>
  </si>
  <si>
    <t>Gallo forcello</t>
  </si>
  <si>
    <t>Pernice bianca</t>
  </si>
  <si>
    <t xml:space="preserve">Coturnice </t>
  </si>
  <si>
    <t xml:space="preserve"> I° periodo Distretto 1</t>
  </si>
  <si>
    <t xml:space="preserve"> I° periodo Distretto 2</t>
  </si>
  <si>
    <t xml:space="preserve"> I° periodo Distretto 3</t>
  </si>
  <si>
    <t xml:space="preserve"> I° periodo Distretto 4</t>
  </si>
  <si>
    <t xml:space="preserve"> I° periodo Distretto 5</t>
  </si>
  <si>
    <t xml:space="preserve"> I° periodo Distretto 6</t>
  </si>
  <si>
    <t xml:space="preserve"> II° periodo Distretto 1</t>
  </si>
  <si>
    <t xml:space="preserve"> II° periodo Distretto 2</t>
  </si>
  <si>
    <t xml:space="preserve"> II° periodo Distretto 3</t>
  </si>
  <si>
    <t xml:space="preserve"> II° periodo Distretto 4</t>
  </si>
  <si>
    <t xml:space="preserve"> II° periodo Distretto 5</t>
  </si>
  <si>
    <t xml:space="preserve"> II° periodo Distretto 6</t>
  </si>
  <si>
    <t xml:space="preserve"> Distretto 1</t>
  </si>
  <si>
    <t xml:space="preserve"> Distretto 2</t>
  </si>
  <si>
    <t xml:space="preserve"> Distretto 3</t>
  </si>
  <si>
    <t xml:space="preserve"> Distretto 4</t>
  </si>
  <si>
    <t xml:space="preserve"> Distretto 5</t>
  </si>
  <si>
    <t xml:space="preserve"> Distretto 6</t>
  </si>
  <si>
    <t>Lepre variabile      TOTALE</t>
  </si>
  <si>
    <t xml:space="preserve"> I° periodo TOTALE</t>
  </si>
  <si>
    <t xml:space="preserve"> II° periodo TOTALE</t>
  </si>
  <si>
    <t>Lepre v. Brusson / Ayas / Gressoney-La-Trinité</t>
  </si>
  <si>
    <t>Lepre v.      Valgrisenche / Arvier</t>
  </si>
  <si>
    <t>Lepre v. Valtournenche /  Torgon/Chamois /La Magdeleine</t>
  </si>
  <si>
    <t>Lepre v.   Gressan / Jovençan</t>
  </si>
  <si>
    <t>UFFICIO PER LA FAUNA SELVATICA - STAGIONE VENATORIA 2024/2025</t>
  </si>
  <si>
    <t>Cingh. Braccata dal 18/12 al 26/01</t>
  </si>
  <si>
    <t>Cingh. Vagante dal 26/10 al 15/12</t>
  </si>
  <si>
    <t>Piccoli</t>
  </si>
  <si>
    <t xml:space="preserve">Femmine </t>
  </si>
  <si>
    <t>Maschi</t>
  </si>
  <si>
    <t>Totale</t>
  </si>
  <si>
    <t>Circoscrizione n. 1</t>
  </si>
  <si>
    <t>Circoscrizione n. 2</t>
  </si>
  <si>
    <t>Circoscrizione n. 3</t>
  </si>
  <si>
    <t>Circoscrizione n. 4</t>
  </si>
  <si>
    <t>Circoscrizione n. 5</t>
  </si>
  <si>
    <t>Circoscrizione n. 6</t>
  </si>
  <si>
    <t>Piano abbattimenti cinghiale selezione e controllo</t>
  </si>
  <si>
    <t>Courmayeur/Pré-Saint-Didier/Morgex/La Salle/Avise in sinistra orografica della Dora Baltea</t>
  </si>
  <si>
    <t xml:space="preserve"> Distretto 7 </t>
  </si>
  <si>
    <t>Alta Valle</t>
  </si>
  <si>
    <t>Media Valle</t>
  </si>
  <si>
    <t>Bassa Valle</t>
  </si>
  <si>
    <t xml:space="preserve"> Totale Distretto 1</t>
  </si>
  <si>
    <t xml:space="preserve"> Totale Distretto 2</t>
  </si>
  <si>
    <t xml:space="preserve"> Totale Distretto 3</t>
  </si>
  <si>
    <t xml:space="preserve"> Totale Distretto 4</t>
  </si>
  <si>
    <t xml:space="preserve"> Totale Distretto 5</t>
  </si>
  <si>
    <t xml:space="preserve"> Totale Distretto 6</t>
  </si>
  <si>
    <r>
      <t xml:space="preserve">ELABORAZIONE DI MARTEDI 09/09/2025.   In </t>
    </r>
    <r>
      <rPr>
        <b/>
        <sz val="10"/>
        <color indexed="14"/>
        <rFont val="Arial"/>
        <family val="2"/>
      </rPr>
      <t>fucsia</t>
    </r>
    <r>
      <rPr>
        <sz val="10"/>
        <color indexed="14"/>
        <rFont val="Arial"/>
        <family val="2"/>
      </rPr>
      <t xml:space="preserve"> </t>
    </r>
    <r>
      <rPr>
        <sz val="10"/>
        <rFont val="Arial"/>
        <family val="2"/>
      </rPr>
      <t xml:space="preserve">i totali dei comprensori dove la caccia è chiusa per il raggiungimento del tetto. </t>
    </r>
  </si>
  <si>
    <t>UFFICIO PER LA FAUNA SELVATICA - STAGIONE VENATORIA 2025/2026</t>
  </si>
  <si>
    <t>Stagione venatoria 2025 - 2026</t>
  </si>
  <si>
    <t xml:space="preserve">Piano abbattimento cinghiale  selezione e controllo </t>
  </si>
  <si>
    <t>Capi previsti in base alle circolari del Comissario straordinario per la Peste suina africana</t>
  </si>
  <si>
    <t>Cinghiali ancora da prelevare</t>
  </si>
  <si>
    <t>Cinghiali abbattuti</t>
  </si>
  <si>
    <t>Circoscrizione n. 7 e 8</t>
  </si>
  <si>
    <t xml:space="preserve"> Distretto 7</t>
  </si>
  <si>
    <t>Cingh.  metodi selettivi dal 1 febbraio 25 al 29 giugno 26</t>
  </si>
  <si>
    <r>
      <t xml:space="preserve">ELABORAZIONE DI MARTEDI 09 SETTEMBRE 2025.   In </t>
    </r>
    <r>
      <rPr>
        <b/>
        <sz val="10"/>
        <color indexed="14"/>
        <rFont val="Arial"/>
        <family val="2"/>
      </rPr>
      <t>fucsia</t>
    </r>
    <r>
      <rPr>
        <sz val="10"/>
        <color indexed="14"/>
        <rFont val="Arial"/>
        <family val="2"/>
      </rPr>
      <t xml:space="preserve"> </t>
    </r>
    <r>
      <rPr>
        <sz val="10"/>
        <rFont val="Arial"/>
        <family val="2"/>
      </rPr>
      <t xml:space="preserve">i totali dei comprensori dove la caccia è chiusa per il raggiungimento del tetto.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</si>
</sst>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%"/>
    <numFmt numFmtId="165" formatCode="0.0%"/>
  </numFmts>
  <fonts count="28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9"/>
      <color indexed="58"/>
      <name val="Tahoma"/>
      <family val="2"/>
    </font>
    <font>
      <b/>
      <sz val="9"/>
      <color indexed="63"/>
      <name val="Tahoma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9"/>
      <name val="Tahoma"/>
      <family val="2"/>
    </font>
    <font>
      <sz val="10"/>
      <color indexed="14"/>
      <name val="Arial"/>
      <family val="2"/>
    </font>
    <font>
      <b/>
      <sz val="10"/>
      <color indexed="14"/>
      <name val="Arial"/>
      <family val="2"/>
    </font>
    <font>
      <b/>
      <sz val="10"/>
      <color indexed="58"/>
      <name val="Arial"/>
      <family val="2"/>
    </font>
    <font>
      <sz val="8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8"/>
      <name val="Arial"/>
      <family val="2"/>
    </font>
    <font>
      <b/>
      <sz val="8"/>
      <color indexed="58"/>
      <name val="Tahoma"/>
      <family val="2"/>
    </font>
    <font>
      <b/>
      <sz val="8"/>
      <color indexed="63"/>
      <name val="Tahoma"/>
      <family val="2"/>
    </font>
    <font>
      <b/>
      <sz val="8"/>
      <name val="Tahoma"/>
      <family val="2"/>
    </font>
    <font>
      <b/>
      <sz val="8"/>
      <color indexed="63"/>
      <name val="Arial"/>
      <family val="2"/>
    </font>
    <font>
      <b/>
      <sz val="8"/>
      <color indexed="8"/>
      <name val="Arial"/>
      <family val="2"/>
    </font>
    <font>
      <sz val="12"/>
      <name val="Arial"/>
      <family val="2"/>
    </font>
    <font>
      <sz val="14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</borders>
  <cellStyleXfs count="1">
    <xf numFmtId="0" fontId="0" fillId="0" borderId="0"/>
  </cellStyleXfs>
  <cellXfs count="533">
    <xf numFmtId="0" fontId="0" fillId="0" borderId="0" xfId="0"/>
    <xf numFmtId="0" fontId="3" fillId="0" borderId="0" xfId="0" applyFont="1"/>
    <xf numFmtId="0" fontId="3" fillId="2" borderId="0" xfId="0" applyFont="1" applyFill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textRotation="90"/>
    </xf>
    <xf numFmtId="0" fontId="3" fillId="0" borderId="4" xfId="0" applyFont="1" applyBorder="1" applyAlignment="1">
      <alignment horizontal="center" vertical="center" textRotation="90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textRotation="90" wrapText="1"/>
    </xf>
    <xf numFmtId="9" fontId="3" fillId="0" borderId="0" xfId="0" applyNumberFormat="1" applyFont="1"/>
    <xf numFmtId="0" fontId="2" fillId="0" borderId="0" xfId="0" applyFont="1"/>
    <xf numFmtId="0" fontId="6" fillId="3" borderId="2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2" fillId="5" borderId="8" xfId="0" applyFont="1" applyFill="1" applyBorder="1"/>
    <xf numFmtId="0" fontId="2" fillId="5" borderId="9" xfId="0" applyFont="1" applyFill="1" applyBorder="1"/>
    <xf numFmtId="0" fontId="6" fillId="5" borderId="6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6" borderId="12" xfId="0" applyFont="1" applyFill="1" applyBorder="1"/>
    <xf numFmtId="0" fontId="6" fillId="6" borderId="12" xfId="0" applyFont="1" applyFill="1" applyBorder="1" applyAlignment="1">
      <alignment horizontal="center"/>
    </xf>
    <xf numFmtId="0" fontId="2" fillId="5" borderId="13" xfId="0" applyFont="1" applyFill="1" applyBorder="1"/>
    <xf numFmtId="0" fontId="7" fillId="5" borderId="14" xfId="0" applyFont="1" applyFill="1" applyBorder="1"/>
    <xf numFmtId="0" fontId="8" fillId="5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left"/>
    </xf>
    <xf numFmtId="0" fontId="9" fillId="3" borderId="16" xfId="0" applyFont="1" applyFill="1" applyBorder="1" applyAlignment="1">
      <alignment horizontal="center" wrapText="1"/>
    </xf>
    <xf numFmtId="0" fontId="9" fillId="3" borderId="4" xfId="0" applyFont="1" applyFill="1" applyBorder="1" applyAlignment="1">
      <alignment horizontal="center" wrapText="1"/>
    </xf>
    <xf numFmtId="0" fontId="10" fillId="3" borderId="4" xfId="0" applyFont="1" applyFill="1" applyBorder="1" applyAlignment="1">
      <alignment horizontal="center" wrapText="1"/>
    </xf>
    <xf numFmtId="0" fontId="10" fillId="3" borderId="17" xfId="0" applyFont="1" applyFill="1" applyBorder="1" applyAlignment="1">
      <alignment horizontal="center" wrapText="1"/>
    </xf>
    <xf numFmtId="0" fontId="2" fillId="3" borderId="18" xfId="0" applyFont="1" applyFill="1" applyBorder="1" applyAlignment="1">
      <alignment horizontal="left"/>
    </xf>
    <xf numFmtId="0" fontId="9" fillId="3" borderId="19" xfId="0" applyFont="1" applyFill="1" applyBorder="1" applyAlignment="1">
      <alignment horizontal="center" wrapText="1"/>
    </xf>
    <xf numFmtId="0" fontId="9" fillId="3" borderId="12" xfId="0" applyFont="1" applyFill="1" applyBorder="1" applyAlignment="1">
      <alignment horizontal="center" wrapText="1"/>
    </xf>
    <xf numFmtId="0" fontId="10" fillId="3" borderId="12" xfId="0" applyFont="1" applyFill="1" applyBorder="1" applyAlignment="1">
      <alignment horizontal="center" wrapText="1"/>
    </xf>
    <xf numFmtId="0" fontId="9" fillId="3" borderId="20" xfId="0" applyFont="1" applyFill="1" applyBorder="1" applyAlignment="1">
      <alignment horizontal="center" wrapText="1"/>
    </xf>
    <xf numFmtId="0" fontId="10" fillId="3" borderId="20" xfId="0" applyFont="1" applyFill="1" applyBorder="1" applyAlignment="1">
      <alignment horizontal="center" wrapText="1"/>
    </xf>
    <xf numFmtId="0" fontId="2" fillId="3" borderId="21" xfId="0" applyFont="1" applyFill="1" applyBorder="1" applyAlignment="1">
      <alignment horizontal="left"/>
    </xf>
    <xf numFmtId="0" fontId="9" fillId="3" borderId="22" xfId="0" applyFont="1" applyFill="1" applyBorder="1" applyAlignment="1">
      <alignment horizontal="center" wrapText="1"/>
    </xf>
    <xf numFmtId="0" fontId="9" fillId="3" borderId="14" xfId="0" applyFont="1" applyFill="1" applyBorder="1" applyAlignment="1">
      <alignment horizontal="center" wrapText="1"/>
    </xf>
    <xf numFmtId="0" fontId="6" fillId="3" borderId="14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/>
    </xf>
    <xf numFmtId="0" fontId="2" fillId="7" borderId="23" xfId="0" applyFont="1" applyFill="1" applyBorder="1" applyAlignment="1">
      <alignment horizontal="left"/>
    </xf>
    <xf numFmtId="0" fontId="9" fillId="7" borderId="24" xfId="0" applyFont="1" applyFill="1" applyBorder="1" applyAlignment="1">
      <alignment horizontal="center" wrapText="1"/>
    </xf>
    <xf numFmtId="0" fontId="9" fillId="7" borderId="20" xfId="0" applyFont="1" applyFill="1" applyBorder="1" applyAlignment="1">
      <alignment horizontal="center" wrapText="1"/>
    </xf>
    <xf numFmtId="0" fontId="10" fillId="7" borderId="20" xfId="0" applyFont="1" applyFill="1" applyBorder="1" applyAlignment="1">
      <alignment horizontal="center" wrapText="1"/>
    </xf>
    <xf numFmtId="0" fontId="11" fillId="7" borderId="20" xfId="0" applyFont="1" applyFill="1" applyBorder="1" applyAlignment="1">
      <alignment horizontal="center"/>
    </xf>
    <xf numFmtId="0" fontId="2" fillId="7" borderId="25" xfId="0" applyFont="1" applyFill="1" applyBorder="1" applyAlignment="1">
      <alignment horizontal="left"/>
    </xf>
    <xf numFmtId="0" fontId="9" fillId="7" borderId="19" xfId="0" applyFont="1" applyFill="1" applyBorder="1" applyAlignment="1">
      <alignment horizontal="center" wrapText="1"/>
    </xf>
    <xf numFmtId="0" fontId="9" fillId="7" borderId="12" xfId="0" applyFont="1" applyFill="1" applyBorder="1" applyAlignment="1">
      <alignment horizontal="center" wrapText="1"/>
    </xf>
    <xf numFmtId="0" fontId="10" fillId="7" borderId="12" xfId="0" applyFont="1" applyFill="1" applyBorder="1" applyAlignment="1">
      <alignment horizontal="center" wrapText="1"/>
    </xf>
    <xf numFmtId="0" fontId="11" fillId="7" borderId="12" xfId="0" applyFont="1" applyFill="1" applyBorder="1" applyAlignment="1">
      <alignment horizontal="center"/>
    </xf>
    <xf numFmtId="0" fontId="2" fillId="7" borderId="26" xfId="0" applyFont="1" applyFill="1" applyBorder="1" applyAlignment="1">
      <alignment horizontal="left"/>
    </xf>
    <xf numFmtId="0" fontId="2" fillId="7" borderId="11" xfId="0" applyFont="1" applyFill="1" applyBorder="1" applyAlignment="1">
      <alignment horizontal="left"/>
    </xf>
    <xf numFmtId="0" fontId="6" fillId="7" borderId="1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/>
    </xf>
    <xf numFmtId="0" fontId="2" fillId="4" borderId="27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center" wrapText="1"/>
    </xf>
    <xf numFmtId="0" fontId="9" fillId="4" borderId="17" xfId="0" applyFont="1" applyFill="1" applyBorder="1" applyAlignment="1">
      <alignment horizontal="center" wrapText="1"/>
    </xf>
    <xf numFmtId="0" fontId="9" fillId="4" borderId="12" xfId="0" applyFont="1" applyFill="1" applyBorder="1" applyAlignment="1">
      <alignment horizontal="center" wrapText="1"/>
    </xf>
    <xf numFmtId="0" fontId="10" fillId="4" borderId="17" xfId="0" applyFont="1" applyFill="1" applyBorder="1" applyAlignment="1">
      <alignment horizontal="center" wrapText="1"/>
    </xf>
    <xf numFmtId="0" fontId="10" fillId="4" borderId="4" xfId="0" applyFont="1" applyFill="1" applyBorder="1" applyAlignment="1">
      <alignment horizontal="center" wrapText="1"/>
    </xf>
    <xf numFmtId="0" fontId="2" fillId="4" borderId="28" xfId="0" applyFont="1" applyFill="1" applyBorder="1" applyAlignment="1">
      <alignment horizontal="left"/>
    </xf>
    <xf numFmtId="0" fontId="9" fillId="4" borderId="19" xfId="0" applyFont="1" applyFill="1" applyBorder="1" applyAlignment="1">
      <alignment horizontal="center" wrapText="1"/>
    </xf>
    <xf numFmtId="0" fontId="10" fillId="4" borderId="12" xfId="0" applyFont="1" applyFill="1" applyBorder="1" applyAlignment="1">
      <alignment horizontal="center" wrapText="1"/>
    </xf>
    <xf numFmtId="0" fontId="10" fillId="4" borderId="20" xfId="0" applyFont="1" applyFill="1" applyBorder="1" applyAlignment="1">
      <alignment horizontal="center" wrapText="1"/>
    </xf>
    <xf numFmtId="0" fontId="2" fillId="4" borderId="13" xfId="0" applyFont="1" applyFill="1" applyBorder="1" applyAlignment="1">
      <alignment horizontal="left"/>
    </xf>
    <xf numFmtId="0" fontId="9" fillId="4" borderId="22" xfId="0" applyFont="1" applyFill="1" applyBorder="1" applyAlignment="1">
      <alignment horizontal="center" wrapText="1"/>
    </xf>
    <xf numFmtId="0" fontId="9" fillId="4" borderId="14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wrapText="1"/>
    </xf>
    <xf numFmtId="0" fontId="2" fillId="4" borderId="1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center"/>
    </xf>
    <xf numFmtId="0" fontId="6" fillId="5" borderId="29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30" xfId="0" applyFont="1" applyFill="1" applyBorder="1" applyAlignment="1">
      <alignment horizontal="center"/>
    </xf>
    <xf numFmtId="0" fontId="6" fillId="7" borderId="23" xfId="0" applyFont="1" applyFill="1" applyBorder="1" applyAlignment="1">
      <alignment horizontal="left"/>
    </xf>
    <xf numFmtId="0" fontId="13" fillId="3" borderId="31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2" fillId="8" borderId="32" xfId="0" applyFont="1" applyFill="1" applyBorder="1" applyAlignment="1">
      <alignment horizontal="left"/>
    </xf>
    <xf numFmtId="0" fontId="8" fillId="8" borderId="33" xfId="0" applyFont="1" applyFill="1" applyBorder="1" applyAlignment="1">
      <alignment horizontal="center"/>
    </xf>
    <xf numFmtId="0" fontId="1" fillId="8" borderId="34" xfId="0" applyFont="1" applyFill="1" applyBorder="1" applyAlignment="1">
      <alignment horizontal="left"/>
    </xf>
    <xf numFmtId="9" fontId="8" fillId="8" borderId="12" xfId="0" applyNumberFormat="1" applyFont="1" applyFill="1" applyBorder="1" applyAlignment="1">
      <alignment horizontal="center"/>
    </xf>
    <xf numFmtId="0" fontId="8" fillId="8" borderId="12" xfId="0" applyFont="1" applyFill="1" applyBorder="1" applyAlignment="1">
      <alignment horizontal="center"/>
    </xf>
    <xf numFmtId="0" fontId="2" fillId="8" borderId="34" xfId="0" applyFont="1" applyFill="1" applyBorder="1" applyAlignment="1">
      <alignment horizontal="left"/>
    </xf>
    <xf numFmtId="0" fontId="2" fillId="8" borderId="35" xfId="0" applyFont="1" applyFill="1" applyBorder="1" applyAlignment="1">
      <alignment horizontal="left"/>
    </xf>
    <xf numFmtId="0" fontId="8" fillId="8" borderId="36" xfId="0" applyFont="1" applyFill="1" applyBorder="1" applyAlignment="1">
      <alignment horizontal="center"/>
    </xf>
    <xf numFmtId="0" fontId="16" fillId="9" borderId="37" xfId="0" applyFont="1" applyFill="1" applyBorder="1"/>
    <xf numFmtId="0" fontId="8" fillId="9" borderId="33" xfId="0" applyFont="1" applyFill="1" applyBorder="1" applyAlignment="1">
      <alignment horizontal="center"/>
    </xf>
    <xf numFmtId="0" fontId="1" fillId="9" borderId="34" xfId="0" applyFont="1" applyFill="1" applyBorder="1" applyAlignment="1">
      <alignment horizontal="left"/>
    </xf>
    <xf numFmtId="9" fontId="8" fillId="9" borderId="12" xfId="0" applyNumberFormat="1" applyFont="1" applyFill="1" applyBorder="1" applyAlignment="1">
      <alignment horizontal="center"/>
    </xf>
    <xf numFmtId="0" fontId="8" fillId="9" borderId="12" xfId="0" applyFont="1" applyFill="1" applyBorder="1" applyAlignment="1">
      <alignment horizontal="center"/>
    </xf>
    <xf numFmtId="0" fontId="2" fillId="9" borderId="34" xfId="0" applyFont="1" applyFill="1" applyBorder="1" applyAlignment="1">
      <alignment horizontal="left"/>
    </xf>
    <xf numFmtId="0" fontId="2" fillId="9" borderId="35" xfId="0" applyFont="1" applyFill="1" applyBorder="1" applyAlignment="1">
      <alignment horizontal="left"/>
    </xf>
    <xf numFmtId="0" fontId="8" fillId="9" borderId="36" xfId="0" applyFont="1" applyFill="1" applyBorder="1" applyAlignment="1">
      <alignment horizontal="center"/>
    </xf>
    <xf numFmtId="0" fontId="16" fillId="10" borderId="37" xfId="0" applyFont="1" applyFill="1" applyBorder="1"/>
    <xf numFmtId="0" fontId="8" fillId="10" borderId="33" xfId="0" applyFont="1" applyFill="1" applyBorder="1" applyAlignment="1">
      <alignment horizontal="center"/>
    </xf>
    <xf numFmtId="0" fontId="1" fillId="10" borderId="34" xfId="0" applyFont="1" applyFill="1" applyBorder="1" applyAlignment="1">
      <alignment horizontal="left"/>
    </xf>
    <xf numFmtId="9" fontId="8" fillId="10" borderId="12" xfId="0" applyNumberFormat="1" applyFont="1" applyFill="1" applyBorder="1" applyAlignment="1">
      <alignment horizontal="center"/>
    </xf>
    <xf numFmtId="0" fontId="8" fillId="10" borderId="12" xfId="0" applyFont="1" applyFill="1" applyBorder="1" applyAlignment="1">
      <alignment horizontal="center"/>
    </xf>
    <xf numFmtId="0" fontId="2" fillId="10" borderId="34" xfId="0" applyFont="1" applyFill="1" applyBorder="1" applyAlignment="1">
      <alignment horizontal="left"/>
    </xf>
    <xf numFmtId="0" fontId="2" fillId="10" borderId="35" xfId="0" applyFont="1" applyFill="1" applyBorder="1" applyAlignment="1">
      <alignment horizontal="left"/>
    </xf>
    <xf numFmtId="0" fontId="8" fillId="10" borderId="36" xfId="0" applyFont="1" applyFill="1" applyBorder="1" applyAlignment="1">
      <alignment horizontal="center"/>
    </xf>
    <xf numFmtId="0" fontId="3" fillId="0" borderId="49" xfId="0" applyFont="1" applyBorder="1" applyAlignment="1">
      <alignment horizontal="center" vertical="center" textRotation="90" wrapText="1"/>
    </xf>
    <xf numFmtId="0" fontId="10" fillId="3" borderId="50" xfId="0" applyFont="1" applyFill="1" applyBorder="1" applyAlignment="1">
      <alignment horizontal="center" wrapText="1"/>
    </xf>
    <xf numFmtId="0" fontId="10" fillId="3" borderId="51" xfId="0" applyFont="1" applyFill="1" applyBorder="1" applyAlignment="1">
      <alignment horizontal="center" wrapText="1"/>
    </xf>
    <xf numFmtId="0" fontId="10" fillId="3" borderId="52" xfId="0" applyFont="1" applyFill="1" applyBorder="1" applyAlignment="1">
      <alignment horizontal="center" wrapText="1"/>
    </xf>
    <xf numFmtId="0" fontId="10" fillId="3" borderId="53" xfId="0" applyFont="1" applyFill="1" applyBorder="1" applyAlignment="1">
      <alignment horizontal="center" wrapText="1"/>
    </xf>
    <xf numFmtId="0" fontId="6" fillId="0" borderId="49" xfId="0" applyFont="1" applyBorder="1" applyAlignment="1">
      <alignment horizontal="center"/>
    </xf>
    <xf numFmtId="0" fontId="6" fillId="3" borderId="49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10" fillId="7" borderId="53" xfId="0" applyFont="1" applyFill="1" applyBorder="1" applyAlignment="1">
      <alignment horizontal="center" wrapText="1"/>
    </xf>
    <xf numFmtId="0" fontId="10" fillId="7" borderId="52" xfId="0" applyFont="1" applyFill="1" applyBorder="1" applyAlignment="1">
      <alignment horizontal="center" wrapText="1"/>
    </xf>
    <xf numFmtId="0" fontId="6" fillId="7" borderId="49" xfId="0" applyFont="1" applyFill="1" applyBorder="1" applyAlignment="1">
      <alignment horizontal="center"/>
    </xf>
    <xf numFmtId="0" fontId="6" fillId="5" borderId="49" xfId="0" applyFont="1" applyFill="1" applyBorder="1" applyAlignment="1">
      <alignment horizontal="center"/>
    </xf>
    <xf numFmtId="0" fontId="10" fillId="4" borderId="54" xfId="0" applyFont="1" applyFill="1" applyBorder="1" applyAlignment="1">
      <alignment horizontal="center" wrapText="1"/>
    </xf>
    <xf numFmtId="0" fontId="10" fillId="4" borderId="52" xfId="0" applyFont="1" applyFill="1" applyBorder="1" applyAlignment="1">
      <alignment horizontal="center" wrapText="1"/>
    </xf>
    <xf numFmtId="0" fontId="6" fillId="4" borderId="49" xfId="0" applyFont="1" applyFill="1" applyBorder="1" applyAlignment="1">
      <alignment horizontal="center"/>
    </xf>
    <xf numFmtId="0" fontId="6" fillId="5" borderId="54" xfId="0" applyFont="1" applyFill="1" applyBorder="1" applyAlignment="1">
      <alignment horizontal="center"/>
    </xf>
    <xf numFmtId="0" fontId="6" fillId="2" borderId="50" xfId="0" applyFont="1" applyFill="1" applyBorder="1" applyAlignment="1">
      <alignment horizontal="center"/>
    </xf>
    <xf numFmtId="0" fontId="6" fillId="6" borderId="52" xfId="0" applyFont="1" applyFill="1" applyBorder="1" applyAlignment="1">
      <alignment horizontal="center"/>
    </xf>
    <xf numFmtId="0" fontId="8" fillId="5" borderId="55" xfId="0" applyFont="1" applyFill="1" applyBorder="1" applyAlignment="1">
      <alignment horizontal="center"/>
    </xf>
    <xf numFmtId="0" fontId="10" fillId="3" borderId="57" xfId="0" applyFont="1" applyFill="1" applyBorder="1" applyAlignment="1">
      <alignment horizontal="center" wrapText="1"/>
    </xf>
    <xf numFmtId="0" fontId="10" fillId="3" borderId="58" xfId="0" applyFont="1" applyFill="1" applyBorder="1" applyAlignment="1">
      <alignment horizontal="center" wrapText="1"/>
    </xf>
    <xf numFmtId="0" fontId="10" fillId="3" borderId="59" xfId="0" applyFont="1" applyFill="1" applyBorder="1" applyAlignment="1">
      <alignment horizontal="center" wrapText="1"/>
    </xf>
    <xf numFmtId="0" fontId="10" fillId="3" borderId="60" xfId="0" applyFont="1" applyFill="1" applyBorder="1" applyAlignment="1">
      <alignment horizontal="center" wrapText="1"/>
    </xf>
    <xf numFmtId="0" fontId="6" fillId="3" borderId="58" xfId="0" applyFont="1" applyFill="1" applyBorder="1" applyAlignment="1">
      <alignment horizontal="center"/>
    </xf>
    <xf numFmtId="0" fontId="6" fillId="0" borderId="56" xfId="0" applyFont="1" applyBorder="1" applyAlignment="1">
      <alignment horizontal="center"/>
    </xf>
    <xf numFmtId="0" fontId="6" fillId="3" borderId="56" xfId="0" applyFont="1" applyFill="1" applyBorder="1" applyAlignment="1">
      <alignment horizontal="center"/>
    </xf>
    <xf numFmtId="0" fontId="10" fillId="7" borderId="60" xfId="0" applyFont="1" applyFill="1" applyBorder="1" applyAlignment="1">
      <alignment horizontal="center" wrapText="1"/>
    </xf>
    <xf numFmtId="0" fontId="10" fillId="7" borderId="59" xfId="0" applyFont="1" applyFill="1" applyBorder="1" applyAlignment="1">
      <alignment horizontal="center" wrapText="1"/>
    </xf>
    <xf numFmtId="0" fontId="6" fillId="7" borderId="56" xfId="0" applyFont="1" applyFill="1" applyBorder="1" applyAlignment="1">
      <alignment horizontal="center"/>
    </xf>
    <xf numFmtId="0" fontId="6" fillId="5" borderId="56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 wrapText="1"/>
    </xf>
    <xf numFmtId="0" fontId="10" fillId="4" borderId="59" xfId="0" applyFont="1" applyFill="1" applyBorder="1" applyAlignment="1">
      <alignment horizontal="center" wrapText="1"/>
    </xf>
    <xf numFmtId="0" fontId="10" fillId="4" borderId="61" xfId="0" applyFont="1" applyFill="1" applyBorder="1" applyAlignment="1">
      <alignment horizontal="center" wrapText="1"/>
    </xf>
    <xf numFmtId="0" fontId="6" fillId="4" borderId="56" xfId="0" applyFont="1" applyFill="1" applyBorder="1" applyAlignment="1">
      <alignment horizontal="center"/>
    </xf>
    <xf numFmtId="0" fontId="6" fillId="2" borderId="57" xfId="0" applyFont="1" applyFill="1" applyBorder="1" applyAlignment="1">
      <alignment horizontal="center"/>
    </xf>
    <xf numFmtId="0" fontId="6" fillId="6" borderId="59" xfId="0" applyFont="1" applyFill="1" applyBorder="1" applyAlignment="1">
      <alignment horizontal="center"/>
    </xf>
    <xf numFmtId="0" fontId="8" fillId="5" borderId="62" xfId="0" applyFont="1" applyFill="1" applyBorder="1" applyAlignment="1">
      <alignment horizontal="center"/>
    </xf>
    <xf numFmtId="0" fontId="9" fillId="4" borderId="38" xfId="0" applyFont="1" applyFill="1" applyBorder="1" applyAlignment="1">
      <alignment horizontal="center" wrapText="1"/>
    </xf>
    <xf numFmtId="0" fontId="10" fillId="4" borderId="38" xfId="0" applyFont="1" applyFill="1" applyBorder="1" applyAlignment="1">
      <alignment horizontal="center" wrapText="1"/>
    </xf>
    <xf numFmtId="0" fontId="3" fillId="0" borderId="65" xfId="0" applyFont="1" applyBorder="1" applyAlignment="1">
      <alignment horizontal="center" vertical="center" textRotation="90"/>
    </xf>
    <xf numFmtId="0" fontId="3" fillId="0" borderId="66" xfId="0" applyFont="1" applyBorder="1" applyAlignment="1">
      <alignment horizontal="center" vertical="center" textRotation="90"/>
    </xf>
    <xf numFmtId="0" fontId="3" fillId="0" borderId="66" xfId="0" applyFont="1" applyBorder="1" applyAlignment="1">
      <alignment horizontal="center" vertical="center" textRotation="90" wrapText="1"/>
    </xf>
    <xf numFmtId="0" fontId="3" fillId="0" borderId="67" xfId="0" applyFont="1" applyBorder="1" applyAlignment="1">
      <alignment horizontal="center" vertical="center" textRotation="90" wrapText="1"/>
    </xf>
    <xf numFmtId="0" fontId="3" fillId="0" borderId="68" xfId="0" applyFont="1" applyBorder="1" applyAlignment="1">
      <alignment horizontal="center" vertical="center" textRotation="90" wrapText="1"/>
    </xf>
    <xf numFmtId="9" fontId="1" fillId="11" borderId="7" xfId="0" applyNumberFormat="1" applyFont="1" applyFill="1" applyBorder="1" applyAlignment="1">
      <alignment horizontal="center"/>
    </xf>
    <xf numFmtId="9" fontId="6" fillId="11" borderId="1" xfId="0" applyNumberFormat="1" applyFont="1" applyFill="1" applyBorder="1" applyAlignment="1">
      <alignment horizontal="center"/>
    </xf>
    <xf numFmtId="9" fontId="6" fillId="11" borderId="6" xfId="0" applyNumberFormat="1" applyFont="1" applyFill="1" applyBorder="1" applyAlignment="1">
      <alignment horizontal="center"/>
    </xf>
    <xf numFmtId="9" fontId="6" fillId="11" borderId="8" xfId="0" applyNumberFormat="1" applyFont="1" applyFill="1" applyBorder="1" applyAlignment="1">
      <alignment horizontal="center"/>
    </xf>
    <xf numFmtId="9" fontId="1" fillId="11" borderId="6" xfId="0" applyNumberFormat="1" applyFont="1" applyFill="1" applyBorder="1" applyAlignment="1">
      <alignment horizontal="center"/>
    </xf>
    <xf numFmtId="9" fontId="1" fillId="11" borderId="12" xfId="0" applyNumberFormat="1" applyFont="1" applyFill="1" applyBorder="1" applyAlignment="1">
      <alignment horizontal="center"/>
    </xf>
    <xf numFmtId="9" fontId="6" fillId="11" borderId="12" xfId="0" applyNumberFormat="1" applyFont="1" applyFill="1" applyBorder="1" applyAlignment="1">
      <alignment horizontal="center"/>
    </xf>
    <xf numFmtId="9" fontId="6" fillId="11" borderId="59" xfId="0" applyNumberFormat="1" applyFont="1" applyFill="1" applyBorder="1" applyAlignment="1">
      <alignment horizontal="center"/>
    </xf>
    <xf numFmtId="9" fontId="6" fillId="11" borderId="52" xfId="0" applyNumberFormat="1" applyFont="1" applyFill="1" applyBorder="1" applyAlignment="1">
      <alignment horizontal="center"/>
    </xf>
    <xf numFmtId="0" fontId="17" fillId="0" borderId="56" xfId="0" applyFont="1" applyBorder="1" applyAlignment="1">
      <alignment horizontal="center" vertical="center" textRotation="90" wrapText="1"/>
    </xf>
    <xf numFmtId="164" fontId="3" fillId="0" borderId="0" xfId="0" applyNumberFormat="1" applyFont="1"/>
    <xf numFmtId="165" fontId="3" fillId="0" borderId="0" xfId="0" applyNumberFormat="1" applyFont="1"/>
    <xf numFmtId="0" fontId="10" fillId="3" borderId="5" xfId="0" applyFont="1" applyFill="1" applyBorder="1" applyAlignment="1">
      <alignment horizontal="center" wrapText="1"/>
    </xf>
    <xf numFmtId="0" fontId="6" fillId="3" borderId="62" xfId="0" applyFont="1" applyFill="1" applyBorder="1" applyAlignment="1">
      <alignment horizontal="center"/>
    </xf>
    <xf numFmtId="0" fontId="10" fillId="4" borderId="57" xfId="0" applyFont="1" applyFill="1" applyBorder="1" applyAlignment="1">
      <alignment horizontal="center" wrapText="1"/>
    </xf>
    <xf numFmtId="0" fontId="10" fillId="4" borderId="62" xfId="0" applyFont="1" applyFill="1" applyBorder="1" applyAlignment="1">
      <alignment horizontal="center" wrapText="1"/>
    </xf>
    <xf numFmtId="0" fontId="6" fillId="5" borderId="39" xfId="0" applyFont="1" applyFill="1" applyBorder="1" applyAlignment="1">
      <alignment horizontal="center"/>
    </xf>
    <xf numFmtId="0" fontId="6" fillId="6" borderId="70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textRotation="90" wrapText="1"/>
    </xf>
    <xf numFmtId="0" fontId="6" fillId="3" borderId="55" xfId="0" applyFont="1" applyFill="1" applyBorder="1" applyAlignment="1">
      <alignment horizontal="center"/>
    </xf>
    <xf numFmtId="0" fontId="3" fillId="0" borderId="30" xfId="0" applyFont="1" applyBorder="1" applyAlignment="1">
      <alignment horizontal="center" vertical="center" textRotation="90" wrapText="1"/>
    </xf>
    <xf numFmtId="0" fontId="6" fillId="5" borderId="5" xfId="0" applyFont="1" applyFill="1" applyBorder="1" applyAlignment="1">
      <alignment horizontal="center"/>
    </xf>
    <xf numFmtId="9" fontId="6" fillId="11" borderId="0" xfId="0" applyNumberFormat="1" applyFont="1" applyFill="1" applyAlignment="1">
      <alignment horizontal="center"/>
    </xf>
    <xf numFmtId="0" fontId="8" fillId="5" borderId="74" xfId="0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/>
    </xf>
    <xf numFmtId="0" fontId="6" fillId="3" borderId="71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7" borderId="27" xfId="0" applyFont="1" applyFill="1" applyBorder="1" applyAlignment="1">
      <alignment horizontal="left"/>
    </xf>
    <xf numFmtId="0" fontId="6" fillId="7" borderId="27" xfId="0" applyFont="1" applyFill="1" applyBorder="1" applyAlignment="1">
      <alignment horizontal="left"/>
    </xf>
    <xf numFmtId="0" fontId="2" fillId="7" borderId="28" xfId="0" applyFont="1" applyFill="1" applyBorder="1" applyAlignment="1">
      <alignment horizontal="left"/>
    </xf>
    <xf numFmtId="0" fontId="2" fillId="7" borderId="13" xfId="0" applyFont="1" applyFill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2" borderId="57" xfId="0" applyFont="1" applyFill="1" applyBorder="1" applyAlignment="1">
      <alignment horizontal="center"/>
    </xf>
    <xf numFmtId="9" fontId="1" fillId="11" borderId="59" xfId="0" applyNumberFormat="1" applyFont="1" applyFill="1" applyBorder="1" applyAlignment="1">
      <alignment horizontal="center"/>
    </xf>
    <xf numFmtId="0" fontId="2" fillId="6" borderId="59" xfId="0" applyFont="1" applyFill="1" applyBorder="1"/>
    <xf numFmtId="0" fontId="3" fillId="0" borderId="80" xfId="0" applyFont="1" applyBorder="1" applyAlignment="1">
      <alignment horizontal="center" vertical="center" textRotation="90" wrapText="1"/>
    </xf>
    <xf numFmtId="0" fontId="3" fillId="0" borderId="81" xfId="0" applyFont="1" applyBorder="1" applyAlignment="1">
      <alignment horizontal="center" vertical="center" textRotation="90" wrapText="1"/>
    </xf>
    <xf numFmtId="0" fontId="3" fillId="0" borderId="91" xfId="0" applyFont="1" applyBorder="1" applyAlignment="1">
      <alignment horizontal="center" vertical="center" textRotation="90" wrapText="1"/>
    </xf>
    <xf numFmtId="0" fontId="3" fillId="0" borderId="92" xfId="0" applyFont="1" applyBorder="1" applyAlignment="1">
      <alignment horizontal="center" vertical="center" textRotation="90" wrapText="1"/>
    </xf>
    <xf numFmtId="0" fontId="3" fillId="0" borderId="43" xfId="0" applyFont="1" applyBorder="1" applyAlignment="1">
      <alignment horizontal="center" vertical="center" textRotation="90" wrapText="1"/>
    </xf>
    <xf numFmtId="0" fontId="3" fillId="0" borderId="39" xfId="0" applyFont="1" applyBorder="1" applyAlignment="1">
      <alignment horizontal="center" vertical="center" textRotation="90" wrapText="1"/>
    </xf>
    <xf numFmtId="0" fontId="10" fillId="7" borderId="105" xfId="0" applyFont="1" applyFill="1" applyBorder="1" applyAlignment="1">
      <alignment horizontal="center" wrapText="1"/>
    </xf>
    <xf numFmtId="9" fontId="6" fillId="11" borderId="106" xfId="0" applyNumberFormat="1" applyFont="1" applyFill="1" applyBorder="1" applyAlignment="1">
      <alignment horizontal="center"/>
    </xf>
    <xf numFmtId="0" fontId="6" fillId="6" borderId="106" xfId="0" applyFont="1" applyFill="1" applyBorder="1" applyAlignment="1">
      <alignment horizontal="center"/>
    </xf>
    <xf numFmtId="0" fontId="4" fillId="2" borderId="39" xfId="0" applyFont="1" applyFill="1" applyBorder="1" applyAlignment="1">
      <alignment horizontal="center" vertical="center"/>
    </xf>
    <xf numFmtId="0" fontId="4" fillId="2" borderId="108" xfId="0" applyFont="1" applyFill="1" applyBorder="1" applyAlignment="1">
      <alignment horizontal="center" vertical="center"/>
    </xf>
    <xf numFmtId="0" fontId="7" fillId="5" borderId="97" xfId="0" applyFont="1" applyFill="1" applyBorder="1"/>
    <xf numFmtId="0" fontId="18" fillId="12" borderId="12" xfId="0" applyFont="1" applyFill="1" applyBorder="1" applyAlignment="1">
      <alignment horizontal="center"/>
    </xf>
    <xf numFmtId="0" fontId="0" fillId="0" borderId="39" xfId="0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0" fillId="3" borderId="39" xfId="0" applyFont="1" applyFill="1" applyBorder="1" applyAlignment="1">
      <alignment horizontal="center" wrapText="1"/>
    </xf>
    <xf numFmtId="0" fontId="10" fillId="3" borderId="28" xfId="0" applyFont="1" applyFill="1" applyBorder="1" applyAlignment="1">
      <alignment horizontal="center" wrapText="1"/>
    </xf>
    <xf numFmtId="0" fontId="10" fillId="3" borderId="27" xfId="0" applyFont="1" applyFill="1" applyBorder="1" applyAlignment="1">
      <alignment horizontal="center" wrapText="1"/>
    </xf>
    <xf numFmtId="0" fontId="6" fillId="3" borderId="112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9" fontId="6" fillId="11" borderId="7" xfId="0" applyNumberFormat="1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10" fillId="7" borderId="27" xfId="0" applyFont="1" applyFill="1" applyBorder="1" applyAlignment="1">
      <alignment horizontal="center" wrapText="1"/>
    </xf>
    <xf numFmtId="0" fontId="10" fillId="7" borderId="28" xfId="0" applyFont="1" applyFill="1" applyBorder="1" applyAlignment="1">
      <alignment horizontal="center" wrapText="1"/>
    </xf>
    <xf numFmtId="0" fontId="6" fillId="7" borderId="7" xfId="0" applyFont="1" applyFill="1" applyBorder="1" applyAlignment="1">
      <alignment horizontal="center"/>
    </xf>
    <xf numFmtId="0" fontId="10" fillId="4" borderId="39" xfId="0" applyFont="1" applyFill="1" applyBorder="1" applyAlignment="1">
      <alignment horizontal="center" wrapText="1"/>
    </xf>
    <xf numFmtId="0" fontId="10" fillId="4" borderId="28" xfId="0" applyFont="1" applyFill="1" applyBorder="1" applyAlignment="1">
      <alignment horizontal="center" wrapText="1"/>
    </xf>
    <xf numFmtId="0" fontId="10" fillId="4" borderId="112" xfId="0" applyFont="1" applyFill="1" applyBorder="1" applyAlignment="1">
      <alignment horizontal="center" wrapText="1"/>
    </xf>
    <xf numFmtId="0" fontId="6" fillId="4" borderId="7" xfId="0" applyFont="1" applyFill="1" applyBorder="1" applyAlignment="1">
      <alignment horizontal="center"/>
    </xf>
    <xf numFmtId="0" fontId="6" fillId="2" borderId="113" xfId="0" applyFont="1" applyFill="1" applyBorder="1" applyAlignment="1">
      <alignment horizontal="center"/>
    </xf>
    <xf numFmtId="0" fontId="10" fillId="3" borderId="29" xfId="0" applyFont="1" applyFill="1" applyBorder="1" applyAlignment="1">
      <alignment horizontal="center" wrapText="1"/>
    </xf>
    <xf numFmtId="0" fontId="10" fillId="3" borderId="54" xfId="0" applyFont="1" applyFill="1" applyBorder="1" applyAlignment="1">
      <alignment horizontal="center" wrapText="1"/>
    </xf>
    <xf numFmtId="0" fontId="10" fillId="3" borderId="18" xfId="0" applyFont="1" applyFill="1" applyBorder="1" applyAlignment="1">
      <alignment horizontal="center" wrapText="1"/>
    </xf>
    <xf numFmtId="0" fontId="10" fillId="3" borderId="114" xfId="0" applyFont="1" applyFill="1" applyBorder="1" applyAlignment="1">
      <alignment horizontal="center" wrapText="1"/>
    </xf>
    <xf numFmtId="0" fontId="6" fillId="3" borderId="115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10" fillId="7" borderId="114" xfId="0" applyFont="1" applyFill="1" applyBorder="1" applyAlignment="1">
      <alignment horizontal="center" wrapText="1"/>
    </xf>
    <xf numFmtId="0" fontId="10" fillId="7" borderId="18" xfId="0" applyFont="1" applyFill="1" applyBorder="1" applyAlignment="1">
      <alignment horizontal="center" wrapText="1"/>
    </xf>
    <xf numFmtId="0" fontId="6" fillId="7" borderId="6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10" fillId="4" borderId="29" xfId="0" applyFont="1" applyFill="1" applyBorder="1" applyAlignment="1">
      <alignment horizontal="center" wrapText="1"/>
    </xf>
    <xf numFmtId="0" fontId="10" fillId="4" borderId="18" xfId="0" applyFont="1" applyFill="1" applyBorder="1" applyAlignment="1">
      <alignment horizontal="center" wrapText="1"/>
    </xf>
    <xf numFmtId="0" fontId="10" fillId="4" borderId="115" xfId="0" applyFont="1" applyFill="1" applyBorder="1" applyAlignment="1">
      <alignment horizontal="center" wrapText="1"/>
    </xf>
    <xf numFmtId="0" fontId="10" fillId="4" borderId="55" xfId="0" applyFont="1" applyFill="1" applyBorder="1" applyAlignment="1">
      <alignment horizontal="center" wrapText="1"/>
    </xf>
    <xf numFmtId="0" fontId="6" fillId="4" borderId="6" xfId="0" applyFont="1" applyFill="1" applyBorder="1" applyAlignment="1">
      <alignment horizontal="center"/>
    </xf>
    <xf numFmtId="0" fontId="6" fillId="5" borderId="40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10" fillId="3" borderId="43" xfId="0" applyFont="1" applyFill="1" applyBorder="1" applyAlignment="1">
      <alignment horizontal="center" wrapText="1"/>
    </xf>
    <xf numFmtId="0" fontId="10" fillId="3" borderId="106" xfId="0" applyFont="1" applyFill="1" applyBorder="1" applyAlignment="1">
      <alignment horizontal="center" wrapText="1"/>
    </xf>
    <xf numFmtId="0" fontId="10" fillId="3" borderId="105" xfId="0" applyFont="1" applyFill="1" applyBorder="1" applyAlignment="1">
      <alignment horizontal="center" wrapText="1"/>
    </xf>
    <xf numFmtId="0" fontId="6" fillId="3" borderId="116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10" fillId="7" borderId="106" xfId="0" applyFont="1" applyFill="1" applyBorder="1" applyAlignment="1">
      <alignment horizontal="center" wrapText="1"/>
    </xf>
    <xf numFmtId="0" fontId="6" fillId="7" borderId="8" xfId="0" applyFont="1" applyFill="1" applyBorder="1" applyAlignment="1">
      <alignment horizontal="center"/>
    </xf>
    <xf numFmtId="0" fontId="10" fillId="4" borderId="43" xfId="0" applyFont="1" applyFill="1" applyBorder="1" applyAlignment="1">
      <alignment horizontal="center" wrapText="1"/>
    </xf>
    <xf numFmtId="0" fontId="10" fillId="4" borderId="106" xfId="0" applyFont="1" applyFill="1" applyBorder="1" applyAlignment="1">
      <alignment horizontal="center" wrapText="1"/>
    </xf>
    <xf numFmtId="0" fontId="10" fillId="4" borderId="44" xfId="0" applyFont="1" applyFill="1" applyBorder="1" applyAlignment="1">
      <alignment horizontal="center" wrapText="1"/>
    </xf>
    <xf numFmtId="0" fontId="6" fillId="4" borderId="8" xfId="0" applyFont="1" applyFill="1" applyBorder="1" applyAlignment="1">
      <alignment horizontal="center"/>
    </xf>
    <xf numFmtId="0" fontId="6" fillId="5" borderId="43" xfId="0" applyFont="1" applyFill="1" applyBorder="1" applyAlignment="1">
      <alignment horizontal="center"/>
    </xf>
    <xf numFmtId="0" fontId="6" fillId="2" borderId="98" xfId="0" applyFont="1" applyFill="1" applyBorder="1" applyAlignment="1">
      <alignment horizontal="center"/>
    </xf>
    <xf numFmtId="0" fontId="8" fillId="5" borderId="116" xfId="0" applyFont="1" applyFill="1" applyBorder="1" applyAlignment="1">
      <alignment horizontal="center"/>
    </xf>
    <xf numFmtId="0" fontId="10" fillId="3" borderId="30" xfId="0" applyFont="1" applyFill="1" applyBorder="1" applyAlignment="1">
      <alignment horizontal="center" wrapText="1"/>
    </xf>
    <xf numFmtId="0" fontId="10" fillId="3" borderId="70" xfId="0" applyFont="1" applyFill="1" applyBorder="1" applyAlignment="1">
      <alignment horizontal="center" wrapText="1"/>
    </xf>
    <xf numFmtId="0" fontId="10" fillId="3" borderId="72" xfId="0" applyFont="1" applyFill="1" applyBorder="1" applyAlignment="1">
      <alignment horizontal="center" wrapText="1"/>
    </xf>
    <xf numFmtId="9" fontId="6" fillId="11" borderId="10" xfId="0" applyNumberFormat="1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10" fillId="7" borderId="72" xfId="0" applyFont="1" applyFill="1" applyBorder="1" applyAlignment="1">
      <alignment horizontal="center" wrapText="1"/>
    </xf>
    <xf numFmtId="0" fontId="10" fillId="7" borderId="70" xfId="0" applyFont="1" applyFill="1" applyBorder="1" applyAlignment="1">
      <alignment horizontal="center" wrapText="1"/>
    </xf>
    <xf numFmtId="0" fontId="6" fillId="7" borderId="10" xfId="0" applyFont="1" applyFill="1" applyBorder="1" applyAlignment="1">
      <alignment horizontal="center"/>
    </xf>
    <xf numFmtId="0" fontId="10" fillId="4" borderId="30" xfId="0" applyFont="1" applyFill="1" applyBorder="1" applyAlignment="1">
      <alignment horizontal="center" wrapText="1"/>
    </xf>
    <xf numFmtId="0" fontId="10" fillId="4" borderId="70" xfId="0" applyFont="1" applyFill="1" applyBorder="1" applyAlignment="1">
      <alignment horizontal="center" wrapText="1"/>
    </xf>
    <xf numFmtId="0" fontId="10" fillId="4" borderId="72" xfId="0" applyFont="1" applyFill="1" applyBorder="1" applyAlignment="1">
      <alignment horizontal="center" wrapText="1"/>
    </xf>
    <xf numFmtId="0" fontId="6" fillId="4" borderId="10" xfId="0" applyFont="1" applyFill="1" applyBorder="1" applyAlignment="1">
      <alignment horizontal="center"/>
    </xf>
    <xf numFmtId="0" fontId="6" fillId="2" borderId="69" xfId="0" applyFont="1" applyFill="1" applyBorder="1" applyAlignment="1">
      <alignment horizontal="center"/>
    </xf>
    <xf numFmtId="9" fontId="6" fillId="11" borderId="70" xfId="0" applyNumberFormat="1" applyFont="1" applyFill="1" applyBorder="1" applyAlignment="1">
      <alignment horizontal="center"/>
    </xf>
    <xf numFmtId="0" fontId="8" fillId="5" borderId="71" xfId="0" applyFont="1" applyFill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2" fillId="0" borderId="45" xfId="0" applyFont="1" applyBorder="1"/>
    <xf numFmtId="0" fontId="10" fillId="13" borderId="18" xfId="0" applyFont="1" applyFill="1" applyBorder="1" applyAlignment="1">
      <alignment horizontal="center" wrapText="1"/>
    </xf>
    <xf numFmtId="0" fontId="3" fillId="13" borderId="45" xfId="0" applyFont="1" applyFill="1" applyBorder="1" applyAlignment="1">
      <alignment horizontal="center" vertical="center" textRotation="90" wrapText="1"/>
    </xf>
    <xf numFmtId="0" fontId="3" fillId="13" borderId="51" xfId="0" applyFont="1" applyFill="1" applyBorder="1" applyAlignment="1">
      <alignment horizontal="center" vertical="center" textRotation="90" wrapText="1"/>
    </xf>
    <xf numFmtId="0" fontId="10" fillId="14" borderId="28" xfId="0" applyFont="1" applyFill="1" applyBorder="1" applyAlignment="1">
      <alignment horizontal="center" wrapText="1"/>
    </xf>
    <xf numFmtId="0" fontId="3" fillId="14" borderId="0" xfId="0" applyFont="1" applyFill="1" applyAlignment="1">
      <alignment horizontal="center" vertical="center" textRotation="90" wrapText="1"/>
    </xf>
    <xf numFmtId="0" fontId="3" fillId="14" borderId="58" xfId="0" applyFont="1" applyFill="1" applyBorder="1" applyAlignment="1">
      <alignment horizontal="center" vertical="center" textRotation="90" wrapText="1"/>
    </xf>
    <xf numFmtId="0" fontId="10" fillId="15" borderId="106" xfId="0" applyFont="1" applyFill="1" applyBorder="1" applyAlignment="1">
      <alignment horizontal="center" wrapText="1"/>
    </xf>
    <xf numFmtId="0" fontId="2" fillId="15" borderId="8" xfId="0" applyFont="1" applyFill="1" applyBorder="1" applyAlignment="1">
      <alignment horizontal="center" vertical="center"/>
    </xf>
    <xf numFmtId="0" fontId="3" fillId="15" borderId="44" xfId="0" applyFont="1" applyFill="1" applyBorder="1" applyAlignment="1">
      <alignment horizontal="center" vertical="center" textRotation="90" wrapText="1"/>
    </xf>
    <xf numFmtId="0" fontId="21" fillId="3" borderId="82" xfId="0" applyFont="1" applyFill="1" applyBorder="1" applyAlignment="1">
      <alignment horizontal="center" wrapText="1"/>
    </xf>
    <xf numFmtId="0" fontId="21" fillId="3" borderId="4" xfId="0" applyFont="1" applyFill="1" applyBorder="1" applyAlignment="1">
      <alignment horizontal="center" wrapText="1"/>
    </xf>
    <xf numFmtId="0" fontId="22" fillId="3" borderId="4" xfId="0" applyFont="1" applyFill="1" applyBorder="1" applyAlignment="1">
      <alignment horizontal="center" wrapText="1"/>
    </xf>
    <xf numFmtId="0" fontId="22" fillId="3" borderId="17" xfId="0" applyFont="1" applyFill="1" applyBorder="1" applyAlignment="1">
      <alignment horizontal="center" wrapText="1"/>
    </xf>
    <xf numFmtId="0" fontId="22" fillId="3" borderId="50" xfId="0" applyFont="1" applyFill="1" applyBorder="1" applyAlignment="1">
      <alignment horizontal="center" wrapText="1"/>
    </xf>
    <xf numFmtId="0" fontId="20" fillId="3" borderId="69" xfId="0" applyFont="1" applyFill="1" applyBorder="1" applyAlignment="1">
      <alignment horizontal="center"/>
    </xf>
    <xf numFmtId="0" fontId="20" fillId="3" borderId="17" xfId="0" applyFont="1" applyFill="1" applyBorder="1" applyAlignment="1">
      <alignment horizontal="center"/>
    </xf>
    <xf numFmtId="0" fontId="22" fillId="3" borderId="98" xfId="0" applyFont="1" applyFill="1" applyBorder="1" applyAlignment="1">
      <alignment horizontal="center" wrapText="1"/>
    </xf>
    <xf numFmtId="0" fontId="22" fillId="3" borderId="83" xfId="0" applyFont="1" applyFill="1" applyBorder="1" applyAlignment="1">
      <alignment horizontal="center" wrapText="1"/>
    </xf>
    <xf numFmtId="0" fontId="22" fillId="3" borderId="82" xfId="0" applyFont="1" applyFill="1" applyBorder="1" applyAlignment="1">
      <alignment horizontal="center" wrapText="1"/>
    </xf>
    <xf numFmtId="0" fontId="22" fillId="3" borderId="92" xfId="0" applyFont="1" applyFill="1" applyBorder="1" applyAlignment="1">
      <alignment horizontal="center" wrapText="1"/>
    </xf>
    <xf numFmtId="0" fontId="21" fillId="3" borderId="84" xfId="0" applyFont="1" applyFill="1" applyBorder="1" applyAlignment="1">
      <alignment horizontal="center" wrapText="1"/>
    </xf>
    <xf numFmtId="0" fontId="21" fillId="3" borderId="12" xfId="0" applyFont="1" applyFill="1" applyBorder="1" applyAlignment="1">
      <alignment horizontal="center" wrapText="1"/>
    </xf>
    <xf numFmtId="0" fontId="22" fillId="3" borderId="12" xfId="0" applyFont="1" applyFill="1" applyBorder="1" applyAlignment="1">
      <alignment horizontal="center" wrapText="1"/>
    </xf>
    <xf numFmtId="0" fontId="20" fillId="3" borderId="52" xfId="0" applyFont="1" applyFill="1" applyBorder="1" applyAlignment="1">
      <alignment horizontal="center"/>
    </xf>
    <xf numFmtId="0" fontId="20" fillId="3" borderId="70" xfId="0" applyFont="1" applyFill="1" applyBorder="1" applyAlignment="1">
      <alignment horizontal="center"/>
    </xf>
    <xf numFmtId="0" fontId="20" fillId="3" borderId="12" xfId="0" applyFont="1" applyFill="1" applyBorder="1" applyAlignment="1">
      <alignment horizontal="center"/>
    </xf>
    <xf numFmtId="0" fontId="22" fillId="3" borderId="84" xfId="0" applyFont="1" applyFill="1" applyBorder="1" applyAlignment="1">
      <alignment horizontal="center" wrapText="1"/>
    </xf>
    <xf numFmtId="0" fontId="21" fillId="3" borderId="20" xfId="0" applyFont="1" applyFill="1" applyBorder="1" applyAlignment="1">
      <alignment horizontal="center" wrapText="1"/>
    </xf>
    <xf numFmtId="0" fontId="22" fillId="3" borderId="20" xfId="0" applyFont="1" applyFill="1" applyBorder="1" applyAlignment="1">
      <alignment horizontal="center" wrapText="1"/>
    </xf>
    <xf numFmtId="0" fontId="21" fillId="3" borderId="85" xfId="0" applyFont="1" applyFill="1" applyBorder="1" applyAlignment="1">
      <alignment horizontal="center" wrapText="1"/>
    </xf>
    <xf numFmtId="0" fontId="23" fillId="3" borderId="31" xfId="0" applyFont="1" applyFill="1" applyBorder="1" applyAlignment="1">
      <alignment horizontal="center"/>
    </xf>
    <xf numFmtId="0" fontId="21" fillId="3" borderId="14" xfId="0" applyFont="1" applyFill="1" applyBorder="1" applyAlignment="1">
      <alignment horizontal="center" wrapText="1"/>
    </xf>
    <xf numFmtId="0" fontId="20" fillId="3" borderId="14" xfId="0" applyFont="1" applyFill="1" applyBorder="1" applyAlignment="1">
      <alignment horizontal="center"/>
    </xf>
    <xf numFmtId="0" fontId="20" fillId="3" borderId="55" xfId="0" applyFont="1" applyFill="1" applyBorder="1" applyAlignment="1">
      <alignment horizontal="center"/>
    </xf>
    <xf numFmtId="0" fontId="20" fillId="3" borderId="71" xfId="0" applyFont="1" applyFill="1" applyBorder="1" applyAlignment="1">
      <alignment horizontal="center"/>
    </xf>
    <xf numFmtId="0" fontId="22" fillId="3" borderId="93" xfId="0" applyFont="1" applyFill="1" applyBorder="1" applyAlignment="1">
      <alignment horizontal="center" wrapText="1"/>
    </xf>
    <xf numFmtId="0" fontId="22" fillId="3" borderId="14" xfId="0" applyFont="1" applyFill="1" applyBorder="1" applyAlignment="1">
      <alignment horizontal="center" wrapText="1"/>
    </xf>
    <xf numFmtId="0" fontId="20" fillId="0" borderId="86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49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22" fillId="0" borderId="92" xfId="0" applyFont="1" applyBorder="1" applyAlignment="1">
      <alignment horizontal="center" wrapText="1"/>
    </xf>
    <xf numFmtId="0" fontId="24" fillId="0" borderId="91" xfId="0" applyFont="1" applyBorder="1" applyAlignment="1">
      <alignment horizontal="center" wrapText="1"/>
    </xf>
    <xf numFmtId="0" fontId="24" fillId="0" borderId="8" xfId="0" applyFont="1" applyBorder="1" applyAlignment="1">
      <alignment horizontal="center" wrapText="1"/>
    </xf>
    <xf numFmtId="0" fontId="24" fillId="0" borderId="30" xfId="0" applyFont="1" applyBorder="1" applyAlignment="1">
      <alignment horizontal="center" wrapText="1"/>
    </xf>
    <xf numFmtId="0" fontId="21" fillId="7" borderId="87" xfId="0" applyFont="1" applyFill="1" applyBorder="1" applyAlignment="1">
      <alignment horizontal="center" wrapText="1"/>
    </xf>
    <xf numFmtId="0" fontId="21" fillId="7" borderId="20" xfId="0" applyFont="1" applyFill="1" applyBorder="1" applyAlignment="1">
      <alignment horizontal="center" wrapText="1"/>
    </xf>
    <xf numFmtId="0" fontId="22" fillId="7" borderId="20" xfId="0" applyFont="1" applyFill="1" applyBorder="1" applyAlignment="1">
      <alignment horizontal="center" wrapText="1"/>
    </xf>
    <xf numFmtId="0" fontId="20" fillId="7" borderId="53" xfId="0" applyFont="1" applyFill="1" applyBorder="1" applyAlignment="1">
      <alignment horizontal="center"/>
    </xf>
    <xf numFmtId="0" fontId="20" fillId="7" borderId="23" xfId="0" applyFont="1" applyFill="1" applyBorder="1" applyAlignment="1">
      <alignment horizontal="center"/>
    </xf>
    <xf numFmtId="0" fontId="20" fillId="7" borderId="72" xfId="0" applyFont="1" applyFill="1" applyBorder="1" applyAlignment="1">
      <alignment horizontal="center"/>
    </xf>
    <xf numFmtId="0" fontId="20" fillId="7" borderId="20" xfId="0" applyFont="1" applyFill="1" applyBorder="1" applyAlignment="1">
      <alignment horizontal="center"/>
    </xf>
    <xf numFmtId="0" fontId="22" fillId="7" borderId="105" xfId="0" applyFont="1" applyFill="1" applyBorder="1" applyAlignment="1">
      <alignment horizontal="center" wrapText="1"/>
    </xf>
    <xf numFmtId="0" fontId="22" fillId="7" borderId="100" xfId="0" applyFont="1" applyFill="1" applyBorder="1" applyAlignment="1">
      <alignment horizontal="center" wrapText="1"/>
    </xf>
    <xf numFmtId="0" fontId="22" fillId="7" borderId="82" xfId="0" applyFont="1" applyFill="1" applyBorder="1" applyAlignment="1">
      <alignment horizontal="center" wrapText="1"/>
    </xf>
    <xf numFmtId="0" fontId="22" fillId="7" borderId="17" xfId="0" applyFont="1" applyFill="1" applyBorder="1" applyAlignment="1">
      <alignment horizontal="center" wrapText="1"/>
    </xf>
    <xf numFmtId="0" fontId="22" fillId="7" borderId="84" xfId="0" applyFont="1" applyFill="1" applyBorder="1" applyAlignment="1">
      <alignment horizontal="center" wrapText="1"/>
    </xf>
    <xf numFmtId="0" fontId="22" fillId="7" borderId="12" xfId="0" applyFont="1" applyFill="1" applyBorder="1" applyAlignment="1">
      <alignment horizontal="center" wrapText="1"/>
    </xf>
    <xf numFmtId="0" fontId="21" fillId="7" borderId="84" xfId="0" applyFont="1" applyFill="1" applyBorder="1" applyAlignment="1">
      <alignment horizontal="center" wrapText="1"/>
    </xf>
    <xf numFmtId="0" fontId="21" fillId="7" borderId="12" xfId="0" applyFont="1" applyFill="1" applyBorder="1" applyAlignment="1">
      <alignment horizontal="center" wrapText="1"/>
    </xf>
    <xf numFmtId="0" fontId="20" fillId="7" borderId="52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12" xfId="0" applyFont="1" applyFill="1" applyBorder="1" applyAlignment="1">
      <alignment horizontal="center"/>
    </xf>
    <xf numFmtId="0" fontId="22" fillId="7" borderId="93" xfId="0" applyFont="1" applyFill="1" applyBorder="1" applyAlignment="1">
      <alignment horizontal="center" wrapText="1"/>
    </xf>
    <xf numFmtId="0" fontId="22" fillId="7" borderId="14" xfId="0" applyFont="1" applyFill="1" applyBorder="1" applyAlignment="1">
      <alignment horizontal="center" wrapText="1"/>
    </xf>
    <xf numFmtId="0" fontId="22" fillId="0" borderId="83" xfId="0" applyFont="1" applyBorder="1" applyAlignment="1">
      <alignment horizontal="center" wrapText="1"/>
    </xf>
    <xf numFmtId="0" fontId="24" fillId="0" borderId="94" xfId="0" applyFont="1" applyBorder="1" applyAlignment="1">
      <alignment horizontal="center" wrapText="1"/>
    </xf>
    <xf numFmtId="0" fontId="24" fillId="0" borderId="75" xfId="0" applyFont="1" applyBorder="1" applyAlignment="1">
      <alignment horizontal="center" wrapText="1"/>
    </xf>
    <xf numFmtId="0" fontId="24" fillId="0" borderId="72" xfId="0" applyFont="1" applyBorder="1" applyAlignment="1">
      <alignment horizontal="center" wrapText="1"/>
    </xf>
    <xf numFmtId="0" fontId="21" fillId="4" borderId="80" xfId="0" applyFont="1" applyFill="1" applyBorder="1" applyAlignment="1">
      <alignment horizontal="center" wrapText="1"/>
    </xf>
    <xf numFmtId="0" fontId="21" fillId="4" borderId="17" xfId="0" applyFont="1" applyFill="1" applyBorder="1" applyAlignment="1">
      <alignment horizontal="center" wrapText="1"/>
    </xf>
    <xf numFmtId="0" fontId="21" fillId="4" borderId="12" xfId="0" applyFont="1" applyFill="1" applyBorder="1" applyAlignment="1">
      <alignment horizontal="center" wrapText="1"/>
    </xf>
    <xf numFmtId="0" fontId="22" fillId="4" borderId="17" xfId="0" applyFont="1" applyFill="1" applyBorder="1" applyAlignment="1">
      <alignment horizontal="center" wrapText="1"/>
    </xf>
    <xf numFmtId="0" fontId="22" fillId="4" borderId="4" xfId="0" applyFont="1" applyFill="1" applyBorder="1" applyAlignment="1">
      <alignment horizontal="center" wrapText="1"/>
    </xf>
    <xf numFmtId="0" fontId="20" fillId="4" borderId="50" xfId="0" applyFont="1" applyFill="1" applyBorder="1" applyAlignment="1">
      <alignment horizontal="center"/>
    </xf>
    <xf numFmtId="0" fontId="20" fillId="4" borderId="99" xfId="0" applyFont="1" applyFill="1" applyBorder="1" applyAlignment="1">
      <alignment horizontal="center"/>
    </xf>
    <xf numFmtId="0" fontId="20" fillId="4" borderId="69" xfId="0" applyFont="1" applyFill="1" applyBorder="1" applyAlignment="1">
      <alignment horizontal="center"/>
    </xf>
    <xf numFmtId="0" fontId="20" fillId="4" borderId="17" xfId="0" applyFont="1" applyFill="1" applyBorder="1" applyAlignment="1">
      <alignment horizontal="center"/>
    </xf>
    <xf numFmtId="0" fontId="22" fillId="4" borderId="98" xfId="0" applyFont="1" applyFill="1" applyBorder="1" applyAlignment="1">
      <alignment horizontal="center" wrapText="1"/>
    </xf>
    <xf numFmtId="0" fontId="22" fillId="4" borderId="83" xfId="0" applyFont="1" applyFill="1" applyBorder="1" applyAlignment="1">
      <alignment horizontal="center" wrapText="1"/>
    </xf>
    <xf numFmtId="0" fontId="22" fillId="4" borderId="82" xfId="0" applyFont="1" applyFill="1" applyBorder="1" applyAlignment="1">
      <alignment horizontal="center" wrapText="1"/>
    </xf>
    <xf numFmtId="0" fontId="21" fillId="4" borderId="84" xfId="0" applyFont="1" applyFill="1" applyBorder="1" applyAlignment="1">
      <alignment horizontal="center" wrapText="1"/>
    </xf>
    <xf numFmtId="0" fontId="22" fillId="4" borderId="12" xfId="0" applyFont="1" applyFill="1" applyBorder="1" applyAlignment="1">
      <alignment horizontal="center" wrapText="1"/>
    </xf>
    <xf numFmtId="0" fontId="20" fillId="4" borderId="52" xfId="0" applyFont="1" applyFill="1" applyBorder="1" applyAlignment="1">
      <alignment horizontal="center"/>
    </xf>
    <xf numFmtId="0" fontId="20" fillId="4" borderId="70" xfId="0" applyFont="1" applyFill="1" applyBorder="1" applyAlignment="1">
      <alignment horizontal="center"/>
    </xf>
    <xf numFmtId="0" fontId="20" fillId="4" borderId="12" xfId="0" applyFont="1" applyFill="1" applyBorder="1" applyAlignment="1">
      <alignment horizontal="center"/>
    </xf>
    <xf numFmtId="0" fontId="22" fillId="4" borderId="101" xfId="0" applyFont="1" applyFill="1" applyBorder="1" applyAlignment="1">
      <alignment horizontal="center" wrapText="1"/>
    </xf>
    <xf numFmtId="0" fontId="22" fillId="4" borderId="84" xfId="0" applyFont="1" applyFill="1" applyBorder="1" applyAlignment="1">
      <alignment horizontal="center" wrapText="1"/>
    </xf>
    <xf numFmtId="0" fontId="21" fillId="4" borderId="38" xfId="0" applyFont="1" applyFill="1" applyBorder="1" applyAlignment="1">
      <alignment horizontal="center" wrapText="1"/>
    </xf>
    <xf numFmtId="0" fontId="22" fillId="4" borderId="38" xfId="0" applyFont="1" applyFill="1" applyBorder="1" applyAlignment="1">
      <alignment horizontal="center" wrapText="1"/>
    </xf>
    <xf numFmtId="0" fontId="22" fillId="4" borderId="20" xfId="0" applyFont="1" applyFill="1" applyBorder="1" applyAlignment="1">
      <alignment horizontal="center" wrapText="1"/>
    </xf>
    <xf numFmtId="0" fontId="20" fillId="4" borderId="73" xfId="0" applyFont="1" applyFill="1" applyBorder="1" applyAlignment="1">
      <alignment horizontal="center"/>
    </xf>
    <xf numFmtId="0" fontId="20" fillId="4" borderId="76" xfId="0" applyFont="1" applyFill="1" applyBorder="1" applyAlignment="1">
      <alignment horizontal="center"/>
    </xf>
    <xf numFmtId="0" fontId="20" fillId="4" borderId="38" xfId="0" applyFont="1" applyFill="1" applyBorder="1" applyAlignment="1">
      <alignment horizontal="center"/>
    </xf>
    <xf numFmtId="0" fontId="22" fillId="4" borderId="102" xfId="0" applyFont="1" applyFill="1" applyBorder="1" applyAlignment="1">
      <alignment horizontal="center" wrapText="1"/>
    </xf>
    <xf numFmtId="0" fontId="21" fillId="4" borderId="85" xfId="0" applyFont="1" applyFill="1" applyBorder="1" applyAlignment="1">
      <alignment horizontal="center" wrapText="1"/>
    </xf>
    <xf numFmtId="0" fontId="21" fillId="4" borderId="14" xfId="0" applyFont="1" applyFill="1" applyBorder="1" applyAlignment="1">
      <alignment horizontal="center" wrapText="1"/>
    </xf>
    <xf numFmtId="0" fontId="22" fillId="4" borderId="14" xfId="0" applyFont="1" applyFill="1" applyBorder="1" applyAlignment="1">
      <alignment horizontal="center" wrapText="1"/>
    </xf>
    <xf numFmtId="0" fontId="20" fillId="4" borderId="55" xfId="0" applyFont="1" applyFill="1" applyBorder="1" applyAlignment="1">
      <alignment horizontal="center"/>
    </xf>
    <xf numFmtId="0" fontId="20" fillId="4" borderId="71" xfId="0" applyFont="1" applyFill="1" applyBorder="1" applyAlignment="1">
      <alignment horizontal="center"/>
    </xf>
    <xf numFmtId="0" fontId="20" fillId="4" borderId="14" xfId="0" applyFont="1" applyFill="1" applyBorder="1" applyAlignment="1">
      <alignment horizontal="center"/>
    </xf>
    <xf numFmtId="0" fontId="22" fillId="4" borderId="103" xfId="0" applyFont="1" applyFill="1" applyBorder="1" applyAlignment="1">
      <alignment horizontal="center" wrapText="1"/>
    </xf>
    <xf numFmtId="0" fontId="22" fillId="4" borderId="93" xfId="0" applyFont="1" applyFill="1" applyBorder="1" applyAlignment="1">
      <alignment horizontal="center" wrapText="1"/>
    </xf>
    <xf numFmtId="0" fontId="20" fillId="2" borderId="82" xfId="0" applyFont="1" applyFill="1" applyBorder="1" applyAlignment="1">
      <alignment horizontal="center"/>
    </xf>
    <xf numFmtId="0" fontId="20" fillId="2" borderId="17" xfId="0" applyFont="1" applyFill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20" fillId="0" borderId="50" xfId="0" applyFont="1" applyBorder="1" applyAlignment="1">
      <alignment horizontal="center"/>
    </xf>
    <xf numFmtId="0" fontId="20" fillId="0" borderId="69" xfId="0" applyFont="1" applyBorder="1" applyAlignment="1">
      <alignment horizontal="center"/>
    </xf>
    <xf numFmtId="0" fontId="20" fillId="0" borderId="98" xfId="0" applyFont="1" applyBorder="1" applyAlignment="1">
      <alignment horizontal="center"/>
    </xf>
    <xf numFmtId="9" fontId="20" fillId="11" borderId="84" xfId="0" applyNumberFormat="1" applyFont="1" applyFill="1" applyBorder="1" applyAlignment="1">
      <alignment horizontal="center"/>
    </xf>
    <xf numFmtId="9" fontId="20" fillId="11" borderId="12" xfId="0" applyNumberFormat="1" applyFont="1" applyFill="1" applyBorder="1" applyAlignment="1">
      <alignment horizontal="center"/>
    </xf>
    <xf numFmtId="9" fontId="20" fillId="11" borderId="59" xfId="0" applyNumberFormat="1" applyFont="1" applyFill="1" applyBorder="1" applyAlignment="1">
      <alignment horizontal="center"/>
    </xf>
    <xf numFmtId="9" fontId="20" fillId="11" borderId="106" xfId="0" applyNumberFormat="1" applyFont="1" applyFill="1" applyBorder="1" applyAlignment="1">
      <alignment horizontal="center"/>
    </xf>
    <xf numFmtId="9" fontId="20" fillId="11" borderId="101" xfId="0" applyNumberFormat="1" applyFont="1" applyFill="1" applyBorder="1" applyAlignment="1">
      <alignment horizontal="center"/>
    </xf>
    <xf numFmtId="9" fontId="20" fillId="11" borderId="95" xfId="0" applyNumberFormat="1" applyFont="1" applyFill="1" applyBorder="1" applyAlignment="1">
      <alignment horizontal="center"/>
    </xf>
    <xf numFmtId="0" fontId="20" fillId="6" borderId="84" xfId="0" applyFont="1" applyFill="1" applyBorder="1" applyAlignment="1">
      <alignment horizontal="center"/>
    </xf>
    <xf numFmtId="0" fontId="20" fillId="6" borderId="12" xfId="0" applyFont="1" applyFill="1" applyBorder="1" applyAlignment="1">
      <alignment horizontal="center"/>
    </xf>
    <xf numFmtId="0" fontId="20" fillId="6" borderId="52" xfId="0" applyFont="1" applyFill="1" applyBorder="1" applyAlignment="1">
      <alignment horizontal="center"/>
    </xf>
    <xf numFmtId="0" fontId="20" fillId="6" borderId="25" xfId="0" applyFont="1" applyFill="1" applyBorder="1" applyAlignment="1">
      <alignment horizontal="center"/>
    </xf>
    <xf numFmtId="0" fontId="20" fillId="6" borderId="70" xfId="0" applyFont="1" applyFill="1" applyBorder="1" applyAlignment="1">
      <alignment horizontal="center"/>
    </xf>
    <xf numFmtId="0" fontId="20" fillId="6" borderId="59" xfId="0" applyFont="1" applyFill="1" applyBorder="1" applyAlignment="1">
      <alignment horizontal="center"/>
    </xf>
    <xf numFmtId="0" fontId="20" fillId="6" borderId="106" xfId="0" applyFont="1" applyFill="1" applyBorder="1" applyAlignment="1">
      <alignment horizontal="center"/>
    </xf>
    <xf numFmtId="1" fontId="20" fillId="6" borderId="59" xfId="0" applyNumberFormat="1" applyFont="1" applyFill="1" applyBorder="1" applyAlignment="1">
      <alignment horizontal="center"/>
    </xf>
    <xf numFmtId="0" fontId="20" fillId="6" borderId="101" xfId="0" applyFont="1" applyFill="1" applyBorder="1" applyAlignment="1">
      <alignment horizontal="center"/>
    </xf>
    <xf numFmtId="0" fontId="20" fillId="6" borderId="91" xfId="0" applyFont="1" applyFill="1" applyBorder="1" applyAlignment="1">
      <alignment horizontal="center"/>
    </xf>
    <xf numFmtId="0" fontId="20" fillId="6" borderId="8" xfId="0" applyFont="1" applyFill="1" applyBorder="1" applyAlignment="1">
      <alignment horizontal="center"/>
    </xf>
    <xf numFmtId="0" fontId="25" fillId="5" borderId="88" xfId="0" applyFont="1" applyFill="1" applyBorder="1" applyAlignment="1">
      <alignment horizontal="center"/>
    </xf>
    <xf numFmtId="0" fontId="25" fillId="5" borderId="36" xfId="0" applyFont="1" applyFill="1" applyBorder="1" applyAlignment="1">
      <alignment horizontal="center"/>
    </xf>
    <xf numFmtId="0" fontId="25" fillId="5" borderId="89" xfId="0" applyFont="1" applyFill="1" applyBorder="1" applyAlignment="1">
      <alignment horizontal="center"/>
    </xf>
    <xf numFmtId="0" fontId="25" fillId="5" borderId="90" xfId="0" applyFont="1" applyFill="1" applyBorder="1" applyAlignment="1">
      <alignment horizontal="center"/>
    </xf>
    <xf numFmtId="0" fontId="25" fillId="5" borderId="97" xfId="0" applyFont="1" applyFill="1" applyBorder="1" applyAlignment="1">
      <alignment horizontal="center"/>
    </xf>
    <xf numFmtId="0" fontId="25" fillId="5" borderId="107" xfId="0" applyFont="1" applyFill="1" applyBorder="1" applyAlignment="1">
      <alignment horizontal="center"/>
    </xf>
    <xf numFmtId="0" fontId="25" fillId="5" borderId="104" xfId="0" applyFont="1" applyFill="1" applyBorder="1" applyAlignment="1">
      <alignment horizontal="center"/>
    </xf>
    <xf numFmtId="0" fontId="25" fillId="5" borderId="96" xfId="0" applyFont="1" applyFill="1" applyBorder="1" applyAlignment="1">
      <alignment horizontal="center"/>
    </xf>
    <xf numFmtId="0" fontId="17" fillId="0" borderId="0" xfId="0" applyFont="1"/>
    <xf numFmtId="0" fontId="17" fillId="0" borderId="65" xfId="0" applyFont="1" applyBorder="1" applyAlignment="1">
      <alignment horizontal="center" vertical="center" textRotation="90"/>
    </xf>
    <xf numFmtId="0" fontId="17" fillId="0" borderId="66" xfId="0" applyFont="1" applyBorder="1" applyAlignment="1">
      <alignment horizontal="center" vertical="center" textRotation="90"/>
    </xf>
    <xf numFmtId="0" fontId="17" fillId="0" borderId="66" xfId="0" applyFont="1" applyBorder="1" applyAlignment="1">
      <alignment horizontal="center" vertical="center" textRotation="90" wrapText="1"/>
    </xf>
    <xf numFmtId="0" fontId="25" fillId="8" borderId="33" xfId="0" applyFont="1" applyFill="1" applyBorder="1" applyAlignment="1">
      <alignment horizontal="center"/>
    </xf>
    <xf numFmtId="9" fontId="25" fillId="8" borderId="12" xfId="0" applyNumberFormat="1" applyFont="1" applyFill="1" applyBorder="1" applyAlignment="1">
      <alignment horizontal="center"/>
    </xf>
    <xf numFmtId="0" fontId="25" fillId="8" borderId="12" xfId="0" applyFont="1" applyFill="1" applyBorder="1" applyAlignment="1">
      <alignment horizontal="center"/>
    </xf>
    <xf numFmtId="0" fontId="25" fillId="8" borderId="36" xfId="0" applyFont="1" applyFill="1" applyBorder="1" applyAlignment="1">
      <alignment horizontal="center"/>
    </xf>
    <xf numFmtId="0" fontId="25" fillId="9" borderId="33" xfId="0" applyFont="1" applyFill="1" applyBorder="1" applyAlignment="1">
      <alignment horizontal="center"/>
    </xf>
    <xf numFmtId="9" fontId="25" fillId="9" borderId="12" xfId="0" applyNumberFormat="1" applyFont="1" applyFill="1" applyBorder="1" applyAlignment="1">
      <alignment horizontal="center"/>
    </xf>
    <xf numFmtId="0" fontId="25" fillId="9" borderId="12" xfId="0" applyFont="1" applyFill="1" applyBorder="1" applyAlignment="1">
      <alignment horizontal="center"/>
    </xf>
    <xf numFmtId="0" fontId="25" fillId="9" borderId="36" xfId="0" applyFont="1" applyFill="1" applyBorder="1" applyAlignment="1">
      <alignment horizontal="center"/>
    </xf>
    <xf numFmtId="0" fontId="25" fillId="10" borderId="33" xfId="0" applyFont="1" applyFill="1" applyBorder="1" applyAlignment="1">
      <alignment horizontal="center"/>
    </xf>
    <xf numFmtId="9" fontId="25" fillId="10" borderId="12" xfId="0" applyNumberFormat="1" applyFont="1" applyFill="1" applyBorder="1" applyAlignment="1">
      <alignment horizontal="center"/>
    </xf>
    <xf numFmtId="0" fontId="25" fillId="10" borderId="12" xfId="0" applyFont="1" applyFill="1" applyBorder="1" applyAlignment="1">
      <alignment horizontal="center"/>
    </xf>
    <xf numFmtId="0" fontId="25" fillId="10" borderId="36" xfId="0" applyFont="1" applyFill="1" applyBorder="1" applyAlignment="1">
      <alignment horizontal="center"/>
    </xf>
    <xf numFmtId="165" fontId="17" fillId="0" borderId="0" xfId="0" applyNumberFormat="1" applyFont="1"/>
    <xf numFmtId="0" fontId="20" fillId="4" borderId="4" xfId="0" applyFont="1" applyFill="1" applyBorder="1" applyAlignment="1">
      <alignment horizontal="center"/>
    </xf>
    <xf numFmtId="0" fontId="20" fillId="4" borderId="117" xfId="0" applyFont="1" applyFill="1" applyBorder="1" applyAlignment="1">
      <alignment horizontal="center"/>
    </xf>
    <xf numFmtId="0" fontId="22" fillId="4" borderId="73" xfId="0" applyFont="1" applyFill="1" applyBorder="1" applyAlignment="1">
      <alignment horizontal="center" wrapText="1"/>
    </xf>
    <xf numFmtId="0" fontId="22" fillId="4" borderId="52" xfId="0" applyFont="1" applyFill="1" applyBorder="1" applyAlignment="1">
      <alignment horizontal="center" wrapText="1"/>
    </xf>
    <xf numFmtId="0" fontId="18" fillId="0" borderId="12" xfId="0" applyFont="1" applyBorder="1" applyAlignment="1">
      <alignment horizontal="center"/>
    </xf>
    <xf numFmtId="0" fontId="27" fillId="0" borderId="19" xfId="0" applyFont="1" applyBorder="1"/>
    <xf numFmtId="0" fontId="18" fillId="0" borderId="12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8" fillId="12" borderId="19" xfId="0" applyFont="1" applyFill="1" applyBorder="1"/>
    <xf numFmtId="0" fontId="18" fillId="12" borderId="52" xfId="0" applyFont="1" applyFill="1" applyBorder="1" applyAlignment="1">
      <alignment horizontal="center"/>
    </xf>
    <xf numFmtId="0" fontId="18" fillId="0" borderId="19" xfId="0" applyFont="1" applyBorder="1"/>
    <xf numFmtId="0" fontId="4" fillId="0" borderId="118" xfId="0" applyFont="1" applyBorder="1"/>
    <xf numFmtId="1" fontId="19" fillId="0" borderId="14" xfId="0" applyNumberFormat="1" applyFont="1" applyBorder="1" applyAlignment="1">
      <alignment horizontal="center" vertical="center"/>
    </xf>
    <xf numFmtId="1" fontId="19" fillId="0" borderId="9" xfId="0" applyNumberFormat="1" applyFont="1" applyBorder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52" xfId="0" applyFont="1" applyBorder="1" applyAlignment="1">
      <alignment horizontal="center"/>
    </xf>
    <xf numFmtId="0" fontId="19" fillId="0" borderId="118" xfId="0" applyFont="1" applyBorder="1"/>
    <xf numFmtId="0" fontId="19" fillId="0" borderId="14" xfId="0" applyFont="1" applyBorder="1" applyAlignment="1">
      <alignment horizontal="center"/>
    </xf>
    <xf numFmtId="0" fontId="19" fillId="0" borderId="55" xfId="0" applyFont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13" borderId="6" xfId="0" applyFont="1" applyFill="1" applyBorder="1" applyAlignment="1">
      <alignment horizontal="center" vertical="center"/>
    </xf>
    <xf numFmtId="0" fontId="2" fillId="13" borderId="11" xfId="0" applyFont="1" applyFill="1" applyBorder="1" applyAlignment="1">
      <alignment horizontal="center" vertical="center"/>
    </xf>
    <xf numFmtId="0" fontId="2" fillId="14" borderId="11" xfId="0" applyFont="1" applyFill="1" applyBorder="1" applyAlignment="1">
      <alignment horizontal="center" vertical="center"/>
    </xf>
    <xf numFmtId="0" fontId="2" fillId="14" borderId="6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6" borderId="29" xfId="0" applyFont="1" applyFill="1" applyBorder="1" applyAlignment="1">
      <alignment textRotation="180"/>
    </xf>
    <xf numFmtId="0" fontId="12" fillId="6" borderId="45" xfId="0" applyFont="1" applyFill="1" applyBorder="1" applyAlignment="1">
      <alignment textRotation="180"/>
    </xf>
    <xf numFmtId="0" fontId="12" fillId="6" borderId="41" xfId="0" applyFont="1" applyFill="1" applyBorder="1" applyAlignment="1">
      <alignment textRotation="180"/>
    </xf>
    <xf numFmtId="0" fontId="0" fillId="0" borderId="39" xfId="0" applyBorder="1" applyAlignment="1">
      <alignment horizontal="center" vertical="center"/>
    </xf>
    <xf numFmtId="0" fontId="12" fillId="8" borderId="46" xfId="0" applyFont="1" applyFill="1" applyBorder="1" applyAlignment="1">
      <alignment horizontal="center" vertical="center" textRotation="180"/>
    </xf>
    <xf numFmtId="0" fontId="12" fillId="8" borderId="47" xfId="0" applyFont="1" applyFill="1" applyBorder="1" applyAlignment="1">
      <alignment horizontal="center" vertical="center" textRotation="180"/>
    </xf>
    <xf numFmtId="0" fontId="0" fillId="0" borderId="47" xfId="0" applyBorder="1" applyAlignment="1">
      <alignment horizontal="center" vertical="center" textRotation="180"/>
    </xf>
    <xf numFmtId="0" fontId="0" fillId="0" borderId="48" xfId="0" applyBorder="1" applyAlignment="1">
      <alignment horizontal="center" vertical="center" textRotation="180"/>
    </xf>
    <xf numFmtId="0" fontId="2" fillId="4" borderId="43" xfId="0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7" borderId="43" xfId="0" applyFont="1" applyFill="1" applyBorder="1" applyAlignment="1">
      <alignment horizontal="center" vertical="center"/>
    </xf>
    <xf numFmtId="0" fontId="2" fillId="7" borderId="44" xfId="0" applyFont="1" applyFill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2" fillId="2" borderId="63" xfId="0" applyFont="1" applyFill="1" applyBorder="1" applyAlignment="1">
      <alignment horizontal="center" vertical="center" wrapText="1"/>
    </xf>
    <xf numFmtId="0" fontId="2" fillId="2" borderId="64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6" fillId="6" borderId="28" xfId="0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8" fillId="5" borderId="115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8" fillId="5" borderId="112" xfId="0" applyFont="1" applyFill="1" applyBorder="1" applyAlignment="1">
      <alignment horizontal="center"/>
    </xf>
    <xf numFmtId="0" fontId="0" fillId="0" borderId="112" xfId="0" applyBorder="1" applyAlignment="1">
      <alignment horizontal="center"/>
    </xf>
    <xf numFmtId="9" fontId="6" fillId="11" borderId="18" xfId="0" applyNumberFormat="1" applyFont="1" applyFill="1" applyBorder="1" applyAlignment="1">
      <alignment horizontal="center"/>
    </xf>
    <xf numFmtId="0" fontId="19" fillId="0" borderId="19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7" fillId="0" borderId="4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27" fillId="0" borderId="7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9" fillId="0" borderId="24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1" fillId="2" borderId="77" xfId="0" applyFont="1" applyFill="1" applyBorder="1" applyAlignment="1">
      <alignment horizontal="center" vertical="center"/>
    </xf>
    <xf numFmtId="0" fontId="26" fillId="0" borderId="78" xfId="0" applyFont="1" applyBorder="1" applyAlignment="1">
      <alignment horizontal="center" vertical="center"/>
    </xf>
    <xf numFmtId="0" fontId="2" fillId="6" borderId="108" xfId="0" applyFont="1" applyFill="1" applyBorder="1" applyAlignment="1">
      <alignment textRotation="180"/>
    </xf>
    <xf numFmtId="0" fontId="12" fillId="6" borderId="34" xfId="0" applyFont="1" applyFill="1" applyBorder="1" applyAlignment="1">
      <alignment textRotation="180"/>
    </xf>
    <xf numFmtId="0" fontId="12" fillId="6" borderId="35" xfId="0" applyFont="1" applyFill="1" applyBorder="1" applyAlignment="1">
      <alignment textRotation="180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2" fillId="2" borderId="10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10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3" borderId="110" xfId="0" applyFont="1" applyFill="1" applyBorder="1" applyAlignment="1">
      <alignment horizontal="center" vertical="center"/>
    </xf>
    <xf numFmtId="0" fontId="2" fillId="3" borderId="111" xfId="0" applyFont="1" applyFill="1" applyBorder="1" applyAlignment="1">
      <alignment horizontal="center" vertical="center"/>
    </xf>
    <xf numFmtId="0" fontId="2" fillId="7" borderId="110" xfId="0" applyFont="1" applyFill="1" applyBorder="1" applyAlignment="1">
      <alignment horizontal="center" vertical="center"/>
    </xf>
    <xf numFmtId="0" fontId="2" fillId="7" borderId="111" xfId="0" applyFont="1" applyFill="1" applyBorder="1" applyAlignment="1">
      <alignment horizontal="center" vertical="center"/>
    </xf>
    <xf numFmtId="0" fontId="2" fillId="4" borderId="110" xfId="0" applyFont="1" applyFill="1" applyBorder="1" applyAlignment="1">
      <alignment horizontal="center" vertical="center"/>
    </xf>
    <xf numFmtId="0" fontId="2" fillId="4" borderId="111" xfId="0" applyFont="1" applyFill="1" applyBorder="1" applyAlignment="1">
      <alignment horizontal="center" vertical="center"/>
    </xf>
    <xf numFmtId="0" fontId="26" fillId="0" borderId="79" xfId="0" applyFont="1" applyBorder="1" applyAlignment="1">
      <alignment horizontal="center" vertical="center"/>
    </xf>
    <xf numFmtId="0" fontId="1" fillId="2" borderId="119" xfId="0" applyFont="1" applyFill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120" xfId="0" applyFont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121" xfId="0" applyBorder="1"/>
  </cellXfs>
  <cellStyles count="1">
    <cellStyle name="Normale" xfId="0" builtinId="0"/>
  </cellStyles>
  <dxfs count="15">
    <dxf>
      <fill>
        <patternFill>
          <bgColor rgb="FFFF00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FF"/>
        </patternFill>
      </fill>
    </dxf>
    <dxf>
      <fill>
        <patternFill>
          <bgColor rgb="FFCC00CC"/>
        </patternFill>
      </fill>
    </dxf>
    <dxf>
      <fill>
        <patternFill>
          <bgColor rgb="FFFF00FF"/>
        </patternFill>
      </fill>
    </dxf>
    <dxf>
      <fill>
        <patternFill>
          <bgColor rgb="FFFF0066"/>
        </patternFill>
      </fill>
    </dxf>
    <dxf>
      <fill>
        <patternFill>
          <bgColor rgb="FFCC00CC"/>
        </patternFill>
      </fill>
    </dxf>
    <dxf>
      <fill>
        <patternFill>
          <bgColor rgb="FFCC00CC"/>
        </patternFill>
      </fill>
    </dxf>
    <dxf>
      <fill>
        <patternFill>
          <bgColor rgb="FFCC00CC"/>
        </patternFill>
      </fill>
    </dxf>
    <dxf>
      <fill>
        <patternFill>
          <bgColor rgb="FFCC00CC"/>
        </patternFill>
      </fill>
    </dxf>
    <dxf>
      <fill>
        <patternFill>
          <bgColor rgb="FFFF0000"/>
        </patternFill>
      </fill>
    </dxf>
    <dxf>
      <fill>
        <patternFill>
          <bgColor rgb="FFFF00FF"/>
        </patternFill>
      </fill>
    </dxf>
    <dxf>
      <fill>
        <patternFill>
          <bgColor rgb="FFCC00CC"/>
        </patternFill>
      </fill>
    </dxf>
    <dxf>
      <fill>
        <patternFill>
          <bgColor rgb="FFCC00CC"/>
        </patternFill>
      </fill>
    </dxf>
    <dxf>
      <fill>
        <patternFill>
          <bgColor rgb="FFFF0066"/>
        </patternFill>
      </fill>
    </dxf>
  </dxfs>
  <tableStyles count="0" defaultTableStyle="TableStyleMedium2" defaultPivotStyle="PivotStyleLight16"/>
  <colors>
    <mruColors>
      <color rgb="FFFF0066"/>
      <color rgb="FFFF3399"/>
      <color rgb="FFFFFFCC"/>
      <color rgb="FFCCCCFF"/>
      <color rgb="FFCCFFFF"/>
      <color rgb="FFCC00CC"/>
      <color rgb="FF66FF66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8"/>
  <sheetViews>
    <sheetView workbookViewId="0">
      <selection activeCell="T39" sqref="T39"/>
    </sheetView>
  </sheetViews>
  <sheetFormatPr defaultColWidth="11.42578125" defaultRowHeight="12.75" x14ac:dyDescent="0.2"/>
  <cols>
    <col min="1" max="1" width="3.5703125" style="1" customWidth="1"/>
    <col min="2" max="2" width="16.140625" style="1" customWidth="1"/>
    <col min="3" max="18" width="9" style="1" customWidth="1"/>
    <col min="19" max="19" width="7" style="1" customWidth="1"/>
    <col min="20" max="16384" width="11.42578125" style="1"/>
  </cols>
  <sheetData>
    <row r="1" spans="1:19" ht="17.25" customHeight="1" thickBot="1" x14ac:dyDescent="0.25">
      <c r="A1" s="442" t="s">
        <v>101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443"/>
      <c r="Q1" s="443"/>
      <c r="R1" s="443"/>
      <c r="S1" s="199"/>
    </row>
    <row r="2" spans="1:19" ht="12.75" customHeight="1" thickBot="1" x14ac:dyDescent="0.25">
      <c r="A2" s="450" t="s">
        <v>25</v>
      </c>
      <c r="B2" s="451"/>
      <c r="C2" s="442" t="s">
        <v>16</v>
      </c>
      <c r="D2" s="443"/>
      <c r="E2" s="443"/>
      <c r="F2" s="443"/>
      <c r="G2" s="458"/>
      <c r="H2" s="458"/>
      <c r="I2" s="458"/>
      <c r="J2" s="458"/>
      <c r="K2" s="458"/>
      <c r="L2" s="443"/>
      <c r="M2" s="443"/>
      <c r="N2" s="443"/>
      <c r="O2" s="443"/>
      <c r="P2" s="443"/>
      <c r="Q2" s="443"/>
      <c r="R2" s="443"/>
      <c r="S2" s="199"/>
    </row>
    <row r="3" spans="1:19" ht="12.75" customHeight="1" thickBot="1" x14ac:dyDescent="0.25">
      <c r="A3" s="452"/>
      <c r="B3" s="453"/>
      <c r="C3" s="200"/>
      <c r="D3" s="198"/>
      <c r="E3" s="198"/>
      <c r="F3" s="198"/>
      <c r="G3" s="444" t="s">
        <v>91</v>
      </c>
      <c r="H3" s="445"/>
      <c r="I3" s="446" t="s">
        <v>92</v>
      </c>
      <c r="J3" s="447"/>
      <c r="K3" s="275" t="s">
        <v>93</v>
      </c>
      <c r="L3" s="266"/>
      <c r="M3" s="198"/>
      <c r="N3" s="198"/>
      <c r="O3" s="201"/>
      <c r="P3" s="201"/>
      <c r="Q3" s="201"/>
      <c r="R3" s="201"/>
      <c r="S3" s="202"/>
    </row>
    <row r="4" spans="1:19" ht="78.75" customHeight="1" thickBot="1" x14ac:dyDescent="0.25">
      <c r="A4" s="454"/>
      <c r="B4" s="453"/>
      <c r="C4" s="5" t="s">
        <v>12</v>
      </c>
      <c r="D4" s="6" t="s">
        <v>13</v>
      </c>
      <c r="E4" s="7" t="s">
        <v>29</v>
      </c>
      <c r="F4" s="8" t="s">
        <v>14</v>
      </c>
      <c r="G4" s="269" t="s">
        <v>89</v>
      </c>
      <c r="H4" s="270" t="s">
        <v>72</v>
      </c>
      <c r="I4" s="272" t="s">
        <v>74</v>
      </c>
      <c r="J4" s="273" t="s">
        <v>73</v>
      </c>
      <c r="K4" s="276" t="s">
        <v>71</v>
      </c>
      <c r="L4" s="172" t="s">
        <v>68</v>
      </c>
      <c r="M4" s="190" t="s">
        <v>27</v>
      </c>
      <c r="N4" s="8" t="s">
        <v>26</v>
      </c>
      <c r="O4" s="9" t="s">
        <v>40</v>
      </c>
      <c r="P4" s="9" t="s">
        <v>109</v>
      </c>
      <c r="Q4" s="157" t="s">
        <v>77</v>
      </c>
      <c r="R4" s="104" t="s">
        <v>76</v>
      </c>
    </row>
    <row r="5" spans="1:19" ht="12.75" customHeight="1" x14ac:dyDescent="0.2">
      <c r="A5" s="469" t="s">
        <v>17</v>
      </c>
      <c r="B5" s="26" t="s">
        <v>21</v>
      </c>
      <c r="C5" s="27">
        <v>7</v>
      </c>
      <c r="D5" s="28"/>
      <c r="E5" s="28">
        <v>1</v>
      </c>
      <c r="F5" s="160"/>
      <c r="G5" s="219"/>
      <c r="H5" s="220"/>
      <c r="I5" s="203"/>
      <c r="J5" s="160"/>
      <c r="K5" s="237"/>
      <c r="L5" s="239"/>
      <c r="M5" s="251"/>
      <c r="N5" s="29"/>
      <c r="O5" s="30">
        <v>2</v>
      </c>
      <c r="P5" s="123"/>
      <c r="Q5" s="123"/>
      <c r="R5" s="105"/>
    </row>
    <row r="6" spans="1:19" ht="12.75" customHeight="1" x14ac:dyDescent="0.2">
      <c r="A6" s="470"/>
      <c r="B6" s="31" t="s">
        <v>2</v>
      </c>
      <c r="C6" s="32"/>
      <c r="D6" s="33"/>
      <c r="E6" s="33"/>
      <c r="F6" s="125"/>
      <c r="G6" s="221"/>
      <c r="H6" s="107"/>
      <c r="I6" s="204"/>
      <c r="J6" s="125"/>
      <c r="K6" s="238"/>
      <c r="L6" s="239"/>
      <c r="M6" s="252"/>
      <c r="N6" s="34"/>
      <c r="O6" s="34"/>
      <c r="P6" s="124"/>
      <c r="Q6" s="124"/>
      <c r="R6" s="106"/>
    </row>
    <row r="7" spans="1:19" ht="12.75" customHeight="1" x14ac:dyDescent="0.2">
      <c r="A7" s="470"/>
      <c r="B7" s="31" t="s">
        <v>11</v>
      </c>
      <c r="C7" s="32">
        <v>1</v>
      </c>
      <c r="D7" s="33"/>
      <c r="E7" s="33"/>
      <c r="F7" s="125"/>
      <c r="G7" s="268"/>
      <c r="H7" s="107"/>
      <c r="I7" s="204"/>
      <c r="J7" s="125"/>
      <c r="K7" s="238"/>
      <c r="L7" s="239"/>
      <c r="M7" s="252"/>
      <c r="N7" s="34"/>
      <c r="O7" s="34"/>
      <c r="P7" s="125"/>
      <c r="Q7" s="125"/>
      <c r="R7" s="107"/>
    </row>
    <row r="8" spans="1:19" ht="12.75" customHeight="1" x14ac:dyDescent="0.2">
      <c r="A8" s="470"/>
      <c r="B8" s="31" t="s">
        <v>3</v>
      </c>
      <c r="C8" s="32"/>
      <c r="D8" s="35"/>
      <c r="E8" s="35"/>
      <c r="F8" s="126"/>
      <c r="G8" s="222"/>
      <c r="H8" s="108"/>
      <c r="I8" s="205"/>
      <c r="J8" s="126"/>
      <c r="K8" s="239"/>
      <c r="L8" s="239"/>
      <c r="M8" s="253"/>
      <c r="N8" s="34"/>
      <c r="O8" s="34"/>
      <c r="P8" s="126"/>
      <c r="Q8" s="126"/>
      <c r="R8" s="108"/>
    </row>
    <row r="9" spans="1:19" ht="12.75" customHeight="1" thickBot="1" x14ac:dyDescent="0.25">
      <c r="A9" s="470"/>
      <c r="B9" s="37" t="s">
        <v>28</v>
      </c>
      <c r="C9" s="38">
        <v>1</v>
      </c>
      <c r="D9" s="77"/>
      <c r="E9" s="39"/>
      <c r="F9" s="161"/>
      <c r="G9" s="223"/>
      <c r="H9" s="167"/>
      <c r="I9" s="206"/>
      <c r="J9" s="161"/>
      <c r="K9" s="240"/>
      <c r="L9" s="239"/>
      <c r="M9" s="174"/>
      <c r="N9" s="36"/>
      <c r="O9" s="40"/>
      <c r="P9" s="127"/>
      <c r="Q9" s="127"/>
      <c r="R9" s="108"/>
    </row>
    <row r="10" spans="1:19" ht="12.75" customHeight="1" thickBot="1" x14ac:dyDescent="0.25">
      <c r="A10" s="470"/>
      <c r="B10" s="19" t="s">
        <v>0</v>
      </c>
      <c r="C10" s="3">
        <f t="shared" ref="C10:R10" si="0">SUM(C5:C9)</f>
        <v>9</v>
      </c>
      <c r="D10" s="4">
        <f t="shared" si="0"/>
        <v>0</v>
      </c>
      <c r="E10" s="4">
        <f t="shared" si="0"/>
        <v>1</v>
      </c>
      <c r="F10" s="128">
        <f t="shared" si="0"/>
        <v>0</v>
      </c>
      <c r="G10" s="224">
        <f t="shared" si="0"/>
        <v>0</v>
      </c>
      <c r="H10" s="109">
        <f t="shared" si="0"/>
        <v>0</v>
      </c>
      <c r="I10" s="207">
        <f t="shared" si="0"/>
        <v>0</v>
      </c>
      <c r="J10" s="128">
        <f t="shared" si="0"/>
        <v>0</v>
      </c>
      <c r="K10" s="173">
        <f t="shared" si="0"/>
        <v>0</v>
      </c>
      <c r="L10" s="173">
        <f>SUM(L5:L9)</f>
        <v>0</v>
      </c>
      <c r="M10" s="175">
        <f t="shared" si="0"/>
        <v>0</v>
      </c>
      <c r="N10" s="4">
        <f t="shared" si="0"/>
        <v>0</v>
      </c>
      <c r="O10" s="4">
        <f t="shared" si="0"/>
        <v>2</v>
      </c>
      <c r="P10" s="4">
        <f t="shared" si="0"/>
        <v>0</v>
      </c>
      <c r="Q10" s="128">
        <f>SUM(Q5:Q9)</f>
        <v>0</v>
      </c>
      <c r="R10" s="109">
        <f t="shared" si="0"/>
        <v>0</v>
      </c>
    </row>
    <row r="11" spans="1:19" s="10" customFormat="1" ht="12.75" customHeight="1" thickBot="1" x14ac:dyDescent="0.3">
      <c r="A11" s="470"/>
      <c r="B11" s="152" t="s">
        <v>30</v>
      </c>
      <c r="C11" s="149">
        <f t="shared" ref="C11:H11" si="1">C10/C12</f>
        <v>2.6548672566371681E-2</v>
      </c>
      <c r="D11" s="149">
        <f t="shared" si="1"/>
        <v>0</v>
      </c>
      <c r="E11" s="149">
        <f t="shared" si="1"/>
        <v>1.1111111111111112E-2</v>
      </c>
      <c r="F11" s="150" t="e">
        <f t="shared" si="1"/>
        <v>#DIV/0!</v>
      </c>
      <c r="G11" s="150" t="e">
        <f t="shared" si="1"/>
        <v>#DIV/0!</v>
      </c>
      <c r="H11" s="151" t="e">
        <f t="shared" si="1"/>
        <v>#DIV/0!</v>
      </c>
      <c r="I11" s="208"/>
      <c r="J11" s="150"/>
      <c r="K11" s="151"/>
      <c r="L11" s="151"/>
      <c r="M11" s="254"/>
      <c r="N11" s="149"/>
      <c r="O11" s="150" t="e">
        <f>(O10)/O12</f>
        <v>#DIV/0!</v>
      </c>
      <c r="P11" s="150"/>
      <c r="Q11" s="151"/>
      <c r="R11" s="151"/>
    </row>
    <row r="12" spans="1:19" ht="12.75" customHeight="1" thickBot="1" x14ac:dyDescent="0.25">
      <c r="A12" s="470"/>
      <c r="B12" s="41" t="s">
        <v>24</v>
      </c>
      <c r="C12" s="42">
        <v>339</v>
      </c>
      <c r="D12" s="12">
        <v>54</v>
      </c>
      <c r="E12" s="12">
        <v>90</v>
      </c>
      <c r="F12" s="129"/>
      <c r="G12" s="225">
        <v>0</v>
      </c>
      <c r="H12" s="110"/>
      <c r="I12" s="209"/>
      <c r="J12" s="129"/>
      <c r="K12" s="241"/>
      <c r="L12" s="241"/>
      <c r="M12" s="255"/>
      <c r="N12" s="12"/>
      <c r="O12" s="129"/>
      <c r="P12" s="129"/>
      <c r="Q12" s="110"/>
      <c r="R12" s="110"/>
    </row>
    <row r="13" spans="1:19" ht="12.75" customHeight="1" thickBot="1" x14ac:dyDescent="0.25">
      <c r="A13" s="468"/>
      <c r="B13" s="14" t="s">
        <v>20</v>
      </c>
      <c r="C13" s="16">
        <f t="shared" ref="C13:K13" si="2">C12-C10</f>
        <v>330</v>
      </c>
      <c r="D13" s="16">
        <f t="shared" si="2"/>
        <v>54</v>
      </c>
      <c r="E13" s="16">
        <f t="shared" si="2"/>
        <v>89</v>
      </c>
      <c r="F13" s="16">
        <f t="shared" si="2"/>
        <v>0</v>
      </c>
      <c r="G13" s="16"/>
      <c r="H13" s="111"/>
      <c r="I13" s="210"/>
      <c r="J13" s="16"/>
      <c r="K13" s="111">
        <f t="shared" si="2"/>
        <v>0</v>
      </c>
      <c r="L13" s="111"/>
      <c r="M13" s="210"/>
      <c r="N13" s="16"/>
      <c r="O13" s="16"/>
      <c r="P13" s="16"/>
      <c r="Q13" s="111"/>
      <c r="R13" s="111"/>
    </row>
    <row r="14" spans="1:19" ht="12.75" customHeight="1" x14ac:dyDescent="0.2">
      <c r="A14" s="466" t="s">
        <v>18</v>
      </c>
      <c r="B14" s="43" t="s">
        <v>1</v>
      </c>
      <c r="C14" s="45">
        <v>1</v>
      </c>
      <c r="D14" s="45"/>
      <c r="E14" s="45"/>
      <c r="F14" s="130"/>
      <c r="G14" s="226"/>
      <c r="H14" s="112"/>
      <c r="I14" s="211"/>
      <c r="J14" s="130"/>
      <c r="K14" s="191"/>
      <c r="L14" s="191"/>
      <c r="M14" s="256"/>
      <c r="N14" s="47"/>
      <c r="O14" s="46">
        <v>1</v>
      </c>
      <c r="P14" s="130"/>
      <c r="Q14" s="130"/>
      <c r="R14" s="112"/>
    </row>
    <row r="15" spans="1:19" ht="12.75" customHeight="1" x14ac:dyDescent="0.2">
      <c r="A15" s="467"/>
      <c r="B15" s="76" t="s">
        <v>33</v>
      </c>
      <c r="C15" s="44"/>
      <c r="D15" s="45"/>
      <c r="E15" s="45"/>
      <c r="F15" s="130"/>
      <c r="G15" s="226"/>
      <c r="H15" s="112"/>
      <c r="I15" s="211"/>
      <c r="J15" s="130"/>
      <c r="K15" s="191"/>
      <c r="L15" s="191"/>
      <c r="M15" s="256"/>
      <c r="N15" s="47"/>
      <c r="O15" s="46"/>
      <c r="P15" s="130"/>
      <c r="Q15" s="130"/>
      <c r="R15" s="112"/>
    </row>
    <row r="16" spans="1:19" ht="12.75" customHeight="1" x14ac:dyDescent="0.2">
      <c r="A16" s="467"/>
      <c r="B16" s="48" t="s">
        <v>6</v>
      </c>
      <c r="C16" s="49">
        <v>1</v>
      </c>
      <c r="D16" s="50"/>
      <c r="E16" s="50">
        <v>2</v>
      </c>
      <c r="F16" s="131"/>
      <c r="G16" s="227"/>
      <c r="H16" s="113"/>
      <c r="I16" s="271"/>
      <c r="J16" s="131"/>
      <c r="K16" s="242"/>
      <c r="L16" s="191"/>
      <c r="M16" s="257"/>
      <c r="N16" s="52"/>
      <c r="O16" s="51"/>
      <c r="P16" s="131"/>
      <c r="Q16" s="131"/>
      <c r="R16" s="113"/>
    </row>
    <row r="17" spans="1:18" ht="12.75" customHeight="1" x14ac:dyDescent="0.2">
      <c r="A17" s="467"/>
      <c r="B17" s="48" t="s">
        <v>9</v>
      </c>
      <c r="C17" s="49">
        <v>7</v>
      </c>
      <c r="D17" s="50"/>
      <c r="E17" s="50"/>
      <c r="F17" s="131"/>
      <c r="G17" s="227"/>
      <c r="H17" s="113"/>
      <c r="I17" s="212"/>
      <c r="J17" s="131"/>
      <c r="K17" s="242"/>
      <c r="L17" s="191"/>
      <c r="M17" s="257"/>
      <c r="N17" s="52"/>
      <c r="O17" s="51"/>
      <c r="P17" s="131"/>
      <c r="Q17" s="131"/>
      <c r="R17" s="113"/>
    </row>
    <row r="18" spans="1:18" ht="12.75" customHeight="1" x14ac:dyDescent="0.2">
      <c r="A18" s="467"/>
      <c r="B18" s="48" t="s">
        <v>8</v>
      </c>
      <c r="C18" s="49">
        <v>8</v>
      </c>
      <c r="D18" s="50"/>
      <c r="E18" s="50"/>
      <c r="F18" s="131"/>
      <c r="G18" s="227"/>
      <c r="H18" s="113"/>
      <c r="I18" s="212"/>
      <c r="J18" s="131"/>
      <c r="K18" s="242"/>
      <c r="L18" s="191"/>
      <c r="M18" s="257"/>
      <c r="N18" s="52"/>
      <c r="O18" s="51"/>
      <c r="P18" s="131"/>
      <c r="Q18" s="131"/>
      <c r="R18" s="113"/>
    </row>
    <row r="19" spans="1:18" ht="12.75" customHeight="1" x14ac:dyDescent="0.2">
      <c r="A19" s="467"/>
      <c r="B19" s="48" t="s">
        <v>5</v>
      </c>
      <c r="C19" s="49"/>
      <c r="D19" s="50"/>
      <c r="E19" s="50"/>
      <c r="F19" s="131"/>
      <c r="G19" s="227"/>
      <c r="H19" s="113"/>
      <c r="I19" s="212"/>
      <c r="J19" s="131"/>
      <c r="K19" s="242"/>
      <c r="L19" s="191"/>
      <c r="M19" s="257"/>
      <c r="N19" s="52"/>
      <c r="O19" s="51">
        <v>3</v>
      </c>
      <c r="P19" s="131"/>
      <c r="Q19" s="131"/>
      <c r="R19" s="113"/>
    </row>
    <row r="20" spans="1:18" ht="12.75" customHeight="1" thickBot="1" x14ac:dyDescent="0.25">
      <c r="A20" s="467"/>
      <c r="B20" s="53" t="s">
        <v>22</v>
      </c>
      <c r="C20" s="49">
        <v>3</v>
      </c>
      <c r="D20" s="50"/>
      <c r="E20" s="50"/>
      <c r="F20" s="131"/>
      <c r="G20" s="227"/>
      <c r="H20" s="113"/>
      <c r="I20" s="212"/>
      <c r="J20" s="131"/>
      <c r="K20" s="242"/>
      <c r="L20" s="191"/>
      <c r="M20" s="257"/>
      <c r="N20" s="52"/>
      <c r="O20" s="51">
        <v>1</v>
      </c>
      <c r="P20" s="131"/>
      <c r="Q20" s="131"/>
      <c r="R20" s="113"/>
    </row>
    <row r="21" spans="1:18" ht="12.75" customHeight="1" thickBot="1" x14ac:dyDescent="0.25">
      <c r="A21" s="467"/>
      <c r="B21" s="20" t="s">
        <v>0</v>
      </c>
      <c r="C21" s="3">
        <f t="shared" ref="C21:R21" si="3">SUM(C14:C20)</f>
        <v>20</v>
      </c>
      <c r="D21" s="4">
        <f t="shared" si="3"/>
        <v>0</v>
      </c>
      <c r="E21" s="4">
        <f t="shared" si="3"/>
        <v>2</v>
      </c>
      <c r="F21" s="128">
        <f t="shared" si="3"/>
        <v>0</v>
      </c>
      <c r="G21" s="224">
        <f t="shared" si="3"/>
        <v>0</v>
      </c>
      <c r="H21" s="109">
        <f t="shared" si="3"/>
        <v>0</v>
      </c>
      <c r="I21" s="207">
        <f t="shared" si="3"/>
        <v>0</v>
      </c>
      <c r="J21" s="128">
        <f t="shared" si="3"/>
        <v>0</v>
      </c>
      <c r="K21" s="173">
        <f t="shared" si="3"/>
        <v>0</v>
      </c>
      <c r="L21" s="173">
        <f t="shared" si="3"/>
        <v>0</v>
      </c>
      <c r="M21" s="175">
        <f t="shared" si="3"/>
        <v>0</v>
      </c>
      <c r="N21" s="4">
        <f t="shared" si="3"/>
        <v>0</v>
      </c>
      <c r="O21" s="4">
        <f t="shared" si="3"/>
        <v>5</v>
      </c>
      <c r="P21" s="4">
        <f t="shared" si="3"/>
        <v>0</v>
      </c>
      <c r="Q21" s="128">
        <f>SUM(Q14:Q20)</f>
        <v>0</v>
      </c>
      <c r="R21" s="109">
        <f t="shared" si="3"/>
        <v>0</v>
      </c>
    </row>
    <row r="22" spans="1:18" s="10" customFormat="1" ht="12.75" customHeight="1" thickBot="1" x14ac:dyDescent="0.3">
      <c r="A22" s="467"/>
      <c r="B22" s="148" t="s">
        <v>30</v>
      </c>
      <c r="C22" s="149">
        <f>C21/C23</f>
        <v>8.3682008368200833E-2</v>
      </c>
      <c r="D22" s="149">
        <f>D21/D23</f>
        <v>0</v>
      </c>
      <c r="E22" s="149">
        <f>E21/E23</f>
        <v>1.3513513513513514E-2</v>
      </c>
      <c r="F22" s="150" t="e">
        <f>F21/F23</f>
        <v>#DIV/0!</v>
      </c>
      <c r="G22" s="150"/>
      <c r="H22" s="151"/>
      <c r="I22" s="208" t="e">
        <f t="shared" ref="I22" si="4">I21/I23</f>
        <v>#DIV/0!</v>
      </c>
      <c r="J22" s="150"/>
      <c r="K22" s="151"/>
      <c r="L22" s="151"/>
      <c r="M22" s="254"/>
      <c r="N22" s="149"/>
      <c r="O22" s="150" t="e">
        <f>(O21)/O23</f>
        <v>#DIV/0!</v>
      </c>
      <c r="P22" s="150"/>
      <c r="Q22" s="151"/>
      <c r="R22" s="151"/>
    </row>
    <row r="23" spans="1:18" ht="12.75" customHeight="1" thickBot="1" x14ac:dyDescent="0.25">
      <c r="A23" s="467"/>
      <c r="B23" s="54" t="s">
        <v>24</v>
      </c>
      <c r="C23" s="55">
        <v>239</v>
      </c>
      <c r="D23" s="56">
        <v>37</v>
      </c>
      <c r="E23" s="56">
        <v>148</v>
      </c>
      <c r="F23" s="132">
        <v>0</v>
      </c>
      <c r="G23" s="228"/>
      <c r="H23" s="114"/>
      <c r="I23" s="213">
        <v>0</v>
      </c>
      <c r="J23" s="132">
        <v>2</v>
      </c>
      <c r="K23" s="243"/>
      <c r="L23" s="243"/>
      <c r="M23" s="258"/>
      <c r="N23" s="56"/>
      <c r="O23" s="132"/>
      <c r="P23" s="132"/>
      <c r="Q23" s="114"/>
      <c r="R23" s="114"/>
    </row>
    <row r="24" spans="1:18" ht="12.75" customHeight="1" thickBot="1" x14ac:dyDescent="0.25">
      <c r="A24" s="468"/>
      <c r="B24" s="15" t="s">
        <v>20</v>
      </c>
      <c r="C24" s="16">
        <f>C23-C21</f>
        <v>219</v>
      </c>
      <c r="D24" s="17">
        <f>D23-D21</f>
        <v>37</v>
      </c>
      <c r="E24" s="18">
        <f>E23-E21</f>
        <v>146</v>
      </c>
      <c r="F24" s="133">
        <f>F23-F21</f>
        <v>0</v>
      </c>
      <c r="G24" s="229"/>
      <c r="H24" s="115"/>
      <c r="I24" s="18">
        <f t="shared" ref="I24:J24" si="5">I23-I21</f>
        <v>0</v>
      </c>
      <c r="J24" s="133">
        <f t="shared" si="5"/>
        <v>2</v>
      </c>
      <c r="K24" s="111">
        <f>K23-K21</f>
        <v>0</v>
      </c>
      <c r="L24" s="111"/>
      <c r="M24" s="18"/>
      <c r="N24" s="17"/>
      <c r="O24" s="133"/>
      <c r="P24" s="133"/>
      <c r="Q24" s="115"/>
      <c r="R24" s="115"/>
    </row>
    <row r="25" spans="1:18" ht="12.75" customHeight="1" x14ac:dyDescent="0.2">
      <c r="A25" s="463" t="s">
        <v>19</v>
      </c>
      <c r="B25" s="57" t="s">
        <v>10</v>
      </c>
      <c r="C25" s="58">
        <v>2</v>
      </c>
      <c r="D25" s="59"/>
      <c r="E25" s="60"/>
      <c r="F25" s="162"/>
      <c r="G25" s="230"/>
      <c r="H25" s="116"/>
      <c r="I25" s="214"/>
      <c r="J25" s="134"/>
      <c r="K25" s="244"/>
      <c r="L25" s="245"/>
      <c r="M25" s="259"/>
      <c r="N25" s="62"/>
      <c r="O25" s="61"/>
      <c r="P25" s="134"/>
      <c r="Q25" s="134"/>
      <c r="R25" s="116"/>
    </row>
    <row r="26" spans="1:18" ht="12.75" customHeight="1" x14ac:dyDescent="0.2">
      <c r="A26" s="464"/>
      <c r="B26" s="63" t="s">
        <v>4</v>
      </c>
      <c r="C26" s="64">
        <v>1</v>
      </c>
      <c r="D26" s="60"/>
      <c r="E26" s="60"/>
      <c r="F26" s="135"/>
      <c r="G26" s="231"/>
      <c r="H26" s="117"/>
      <c r="I26" s="215"/>
      <c r="J26" s="135"/>
      <c r="K26" s="274"/>
      <c r="L26" s="245"/>
      <c r="M26" s="260"/>
      <c r="N26" s="65"/>
      <c r="O26" s="65"/>
      <c r="P26" s="135"/>
      <c r="Q26" s="135"/>
      <c r="R26" s="117"/>
    </row>
    <row r="27" spans="1:18" ht="12.75" customHeight="1" x14ac:dyDescent="0.2">
      <c r="A27" s="464"/>
      <c r="B27" s="63" t="s">
        <v>23</v>
      </c>
      <c r="C27" s="64">
        <v>5</v>
      </c>
      <c r="D27" s="60">
        <v>1</v>
      </c>
      <c r="E27" s="60"/>
      <c r="F27" s="135"/>
      <c r="G27" s="231"/>
      <c r="H27" s="117"/>
      <c r="I27" s="215"/>
      <c r="J27" s="135"/>
      <c r="K27" s="245"/>
      <c r="L27" s="245"/>
      <c r="M27" s="260"/>
      <c r="N27" s="65"/>
      <c r="O27" s="65">
        <v>1</v>
      </c>
      <c r="P27" s="135"/>
      <c r="Q27" s="135"/>
      <c r="R27" s="117"/>
    </row>
    <row r="28" spans="1:18" ht="12.75" customHeight="1" x14ac:dyDescent="0.2">
      <c r="A28" s="464"/>
      <c r="B28" s="67" t="s">
        <v>41</v>
      </c>
      <c r="C28" s="64"/>
      <c r="D28" s="141"/>
      <c r="E28" s="60">
        <v>1</v>
      </c>
      <c r="F28" s="136"/>
      <c r="G28" s="231"/>
      <c r="H28" s="117"/>
      <c r="I28" s="215"/>
      <c r="J28" s="135"/>
      <c r="K28" s="245"/>
      <c r="L28" s="245"/>
      <c r="M28" s="261"/>
      <c r="N28" s="66"/>
      <c r="O28" s="142"/>
      <c r="P28" s="136"/>
      <c r="Q28" s="136"/>
      <c r="R28" s="117"/>
    </row>
    <row r="29" spans="1:18" ht="12.75" customHeight="1" thickBot="1" x14ac:dyDescent="0.25">
      <c r="A29" s="464"/>
      <c r="B29" s="67" t="s">
        <v>7</v>
      </c>
      <c r="C29" s="68">
        <v>2</v>
      </c>
      <c r="D29" s="69"/>
      <c r="E29" s="60"/>
      <c r="F29" s="163"/>
      <c r="G29" s="232"/>
      <c r="H29" s="233"/>
      <c r="I29" s="216"/>
      <c r="J29" s="163"/>
      <c r="K29" s="246"/>
      <c r="L29" s="245"/>
      <c r="M29" s="261"/>
      <c r="N29" s="66"/>
      <c r="O29" s="70"/>
      <c r="P29" s="136"/>
      <c r="Q29" s="136"/>
      <c r="R29" s="117"/>
    </row>
    <row r="30" spans="1:18" ht="12.75" customHeight="1" thickBot="1" x14ac:dyDescent="0.25">
      <c r="A30" s="464"/>
      <c r="B30" s="20" t="s">
        <v>0</v>
      </c>
      <c r="C30" s="3">
        <f t="shared" ref="C30:L30" si="6">SUM(C25:C29)</f>
        <v>10</v>
      </c>
      <c r="D30" s="4">
        <f t="shared" si="6"/>
        <v>1</v>
      </c>
      <c r="E30" s="4">
        <f t="shared" si="6"/>
        <v>1</v>
      </c>
      <c r="F30" s="128">
        <f t="shared" si="6"/>
        <v>0</v>
      </c>
      <c r="G30" s="224">
        <f t="shared" si="6"/>
        <v>0</v>
      </c>
      <c r="H30" s="109">
        <f t="shared" si="6"/>
        <v>0</v>
      </c>
      <c r="I30" s="207">
        <f t="shared" si="6"/>
        <v>0</v>
      </c>
      <c r="J30" s="128">
        <f t="shared" si="6"/>
        <v>0</v>
      </c>
      <c r="K30" s="173">
        <f t="shared" si="6"/>
        <v>0</v>
      </c>
      <c r="L30" s="173">
        <f t="shared" si="6"/>
        <v>0</v>
      </c>
      <c r="M30" s="175">
        <f t="shared" ref="M30:R30" si="7">SUM(M25:M29)</f>
        <v>0</v>
      </c>
      <c r="N30" s="4">
        <f t="shared" si="7"/>
        <v>0</v>
      </c>
      <c r="O30" s="4">
        <f t="shared" si="7"/>
        <v>1</v>
      </c>
      <c r="P30" s="4">
        <f t="shared" si="7"/>
        <v>0</v>
      </c>
      <c r="Q30" s="128">
        <f>SUM(Q25:Q29)</f>
        <v>0</v>
      </c>
      <c r="R30" s="109">
        <f t="shared" si="7"/>
        <v>0</v>
      </c>
    </row>
    <row r="31" spans="1:18" s="10" customFormat="1" ht="12.75" customHeight="1" thickBot="1" x14ac:dyDescent="0.3">
      <c r="A31" s="464"/>
      <c r="B31" s="148" t="s">
        <v>30</v>
      </c>
      <c r="C31" s="149">
        <f>C30/C32</f>
        <v>2.8089887640449437E-2</v>
      </c>
      <c r="D31" s="149">
        <f>D30/D32</f>
        <v>1.8867924528301886E-2</v>
      </c>
      <c r="E31" s="149">
        <f>E30/E32</f>
        <v>1.0416666666666666E-2</v>
      </c>
      <c r="F31" s="150" t="e">
        <f>F30/F32</f>
        <v>#DIV/0!</v>
      </c>
      <c r="G31" s="150"/>
      <c r="H31" s="151"/>
      <c r="I31" s="208"/>
      <c r="J31" s="150"/>
      <c r="K31" s="151" t="e">
        <f>K30/K32</f>
        <v>#DIV/0!</v>
      </c>
      <c r="L31" s="151"/>
      <c r="M31" s="254"/>
      <c r="N31" s="149"/>
      <c r="O31" s="150" t="e">
        <f>(O30+Q30)/O32</f>
        <v>#DIV/0!</v>
      </c>
      <c r="P31" s="150"/>
      <c r="Q31" s="151"/>
      <c r="R31" s="151"/>
    </row>
    <row r="32" spans="1:18" ht="12.75" customHeight="1" thickBot="1" x14ac:dyDescent="0.25">
      <c r="A32" s="464"/>
      <c r="B32" s="71" t="s">
        <v>24</v>
      </c>
      <c r="C32" s="72">
        <v>356</v>
      </c>
      <c r="D32" s="72">
        <v>53</v>
      </c>
      <c r="E32" s="13">
        <v>96</v>
      </c>
      <c r="F32" s="137">
        <v>0</v>
      </c>
      <c r="G32" s="234"/>
      <c r="H32" s="118"/>
      <c r="I32" s="217"/>
      <c r="J32" s="137"/>
      <c r="K32" s="247"/>
      <c r="L32" s="247"/>
      <c r="M32" s="262"/>
      <c r="N32" s="13"/>
      <c r="O32" s="137"/>
      <c r="P32" s="137"/>
      <c r="Q32" s="118"/>
      <c r="R32" s="118"/>
    </row>
    <row r="33" spans="1:20" ht="12.75" customHeight="1" thickBot="1" x14ac:dyDescent="0.25">
      <c r="A33" s="465"/>
      <c r="B33" s="23" t="s">
        <v>20</v>
      </c>
      <c r="C33" s="73">
        <f>C32-C30</f>
        <v>346</v>
      </c>
      <c r="D33" s="74">
        <f>D32-D30</f>
        <v>52</v>
      </c>
      <c r="E33" s="75">
        <f>E32-E30</f>
        <v>95</v>
      </c>
      <c r="F33" s="133">
        <f>F32-F30</f>
        <v>0</v>
      </c>
      <c r="G33" s="73"/>
      <c r="H33" s="235"/>
      <c r="I33" s="164"/>
      <c r="J33" s="164"/>
      <c r="K33" s="248">
        <f>K32-K30</f>
        <v>0</v>
      </c>
      <c r="L33" s="248"/>
      <c r="M33" s="75"/>
      <c r="N33" s="74"/>
      <c r="O33" s="133"/>
      <c r="P33" s="169"/>
      <c r="Q33" s="119"/>
      <c r="R33" s="119"/>
    </row>
    <row r="34" spans="1:20" ht="12.75" customHeight="1" thickBot="1" x14ac:dyDescent="0.25">
      <c r="A34" s="455" t="s">
        <v>31</v>
      </c>
      <c r="B34" s="78" t="s">
        <v>32</v>
      </c>
      <c r="C34" s="79">
        <f>SUM(C10+C21+C30)</f>
        <v>39</v>
      </c>
      <c r="D34" s="79">
        <f t="shared" ref="D34:R34" si="8">SUM(D10+D21+D30)</f>
        <v>1</v>
      </c>
      <c r="E34" s="79">
        <f t="shared" si="8"/>
        <v>4</v>
      </c>
      <c r="F34" s="138">
        <f t="shared" si="8"/>
        <v>0</v>
      </c>
      <c r="G34" s="236">
        <f t="shared" si="8"/>
        <v>0</v>
      </c>
      <c r="H34" s="120">
        <f t="shared" si="8"/>
        <v>0</v>
      </c>
      <c r="I34" s="218">
        <f t="shared" si="8"/>
        <v>0</v>
      </c>
      <c r="J34" s="138">
        <f t="shared" si="8"/>
        <v>0</v>
      </c>
      <c r="K34" s="249">
        <f t="shared" si="8"/>
        <v>0</v>
      </c>
      <c r="L34" s="249">
        <f>SUM(L10+L21+L30)</f>
        <v>0</v>
      </c>
      <c r="M34" s="263">
        <f t="shared" si="8"/>
        <v>0</v>
      </c>
      <c r="N34" s="79">
        <f t="shared" si="8"/>
        <v>0</v>
      </c>
      <c r="O34" s="79">
        <f t="shared" si="8"/>
        <v>8</v>
      </c>
      <c r="P34" s="79">
        <f t="shared" si="8"/>
        <v>0</v>
      </c>
      <c r="Q34" s="138">
        <f>Q10+Q21+Q30</f>
        <v>0</v>
      </c>
      <c r="R34" s="120">
        <f t="shared" si="8"/>
        <v>0</v>
      </c>
    </row>
    <row r="35" spans="1:20" s="10" customFormat="1" ht="12.75" customHeight="1" thickBot="1" x14ac:dyDescent="0.3">
      <c r="A35" s="456"/>
      <c r="B35" s="153" t="s">
        <v>30</v>
      </c>
      <c r="C35" s="154">
        <f t="shared" ref="C35:L35" si="9">C34/C36</f>
        <v>4.17558886509636E-2</v>
      </c>
      <c r="D35" s="154">
        <f t="shared" si="9"/>
        <v>6.9444444444444441E-3</v>
      </c>
      <c r="E35" s="154">
        <f t="shared" si="9"/>
        <v>1.1976047904191617E-2</v>
      </c>
      <c r="F35" s="155" t="e">
        <f t="shared" si="9"/>
        <v>#DIV/0!</v>
      </c>
      <c r="G35" s="486" t="e">
        <f>(G34+H34)/G36</f>
        <v>#DIV/0!</v>
      </c>
      <c r="H35" s="479"/>
      <c r="I35" s="486" t="e">
        <f>(I34+J34)/I36</f>
        <v>#DIV/0!</v>
      </c>
      <c r="J35" s="479"/>
      <c r="K35" s="192" t="e">
        <f t="shared" si="9"/>
        <v>#DIV/0!</v>
      </c>
      <c r="L35" s="192" t="e">
        <f t="shared" si="9"/>
        <v>#DIV/0!</v>
      </c>
      <c r="M35" s="264"/>
      <c r="N35" s="154"/>
      <c r="O35" s="155" t="e">
        <f>(O34)/O36</f>
        <v>#DIV/0!</v>
      </c>
      <c r="P35" s="170"/>
      <c r="Q35" s="151"/>
      <c r="R35" s="156"/>
      <c r="T35" s="158"/>
    </row>
    <row r="36" spans="1:20" ht="12.75" customHeight="1" thickBot="1" x14ac:dyDescent="0.25">
      <c r="A36" s="456"/>
      <c r="B36" s="21" t="s">
        <v>24</v>
      </c>
      <c r="C36" s="22">
        <f>C12+C23+C32</f>
        <v>934</v>
      </c>
      <c r="D36" s="22">
        <f>D12+D23+D32</f>
        <v>144</v>
      </c>
      <c r="E36" s="22">
        <f>E12+E23+E32</f>
        <v>334</v>
      </c>
      <c r="F36" s="139">
        <f>F12+F23+F32</f>
        <v>0</v>
      </c>
      <c r="G36" s="478"/>
      <c r="H36" s="479"/>
      <c r="I36" s="480"/>
      <c r="J36" s="481"/>
      <c r="K36" s="193"/>
      <c r="L36" s="193">
        <f>SUM(G36:K36)</f>
        <v>0</v>
      </c>
      <c r="M36" s="165"/>
      <c r="N36" s="22"/>
      <c r="O36" s="139">
        <f>O12+O23+O32</f>
        <v>0</v>
      </c>
      <c r="P36" s="139"/>
      <c r="Q36" s="121"/>
      <c r="R36" s="121">
        <f>R12+R23+R32</f>
        <v>0</v>
      </c>
    </row>
    <row r="37" spans="1:20" s="11" customFormat="1" ht="12.75" customHeight="1" thickBot="1" x14ac:dyDescent="0.25">
      <c r="A37" s="457"/>
      <c r="B37" s="24" t="s">
        <v>20</v>
      </c>
      <c r="C37" s="25">
        <f t="shared" ref="C37:K37" si="10">C36-C34</f>
        <v>895</v>
      </c>
      <c r="D37" s="25">
        <f t="shared" si="10"/>
        <v>143</v>
      </c>
      <c r="E37" s="25">
        <f t="shared" si="10"/>
        <v>330</v>
      </c>
      <c r="F37" s="140">
        <f t="shared" si="10"/>
        <v>0</v>
      </c>
      <c r="G37" s="482">
        <f>G36-G34-H34</f>
        <v>0</v>
      </c>
      <c r="H37" s="483"/>
      <c r="I37" s="484">
        <f>I36-I34-J34</f>
        <v>0</v>
      </c>
      <c r="J37" s="485"/>
      <c r="K37" s="250">
        <f t="shared" si="10"/>
        <v>0</v>
      </c>
      <c r="L37" s="250">
        <f>L36-L34</f>
        <v>0</v>
      </c>
      <c r="M37" s="265"/>
      <c r="N37" s="25"/>
      <c r="O37" s="140"/>
      <c r="P37" s="171"/>
      <c r="Q37" s="115"/>
      <c r="R37" s="122">
        <v>0</v>
      </c>
      <c r="S37" s="267"/>
    </row>
    <row r="38" spans="1:20" ht="12.75" customHeight="1" x14ac:dyDescent="0.2">
      <c r="A38" s="2"/>
      <c r="B38" s="448" t="s">
        <v>100</v>
      </c>
      <c r="C38" s="448"/>
      <c r="D38" s="448"/>
      <c r="E38" s="448"/>
      <c r="F38" s="448"/>
      <c r="G38" s="448"/>
      <c r="H38" s="448"/>
      <c r="I38" s="448"/>
      <c r="J38" s="448"/>
      <c r="K38" s="448"/>
      <c r="L38" s="448"/>
      <c r="M38" s="448"/>
      <c r="N38" s="448"/>
      <c r="O38" s="448"/>
      <c r="P38" s="448"/>
      <c r="Q38" s="448"/>
      <c r="R38" s="448"/>
      <c r="S38" s="449"/>
    </row>
    <row r="39" spans="1:20" ht="255" customHeight="1" thickBot="1" x14ac:dyDescent="0.25"/>
    <row r="40" spans="1:20" ht="19.5" customHeight="1" thickBot="1" x14ac:dyDescent="0.25">
      <c r="A40" s="442" t="s">
        <v>75</v>
      </c>
      <c r="B40" s="471"/>
      <c r="C40" s="471"/>
      <c r="D40" s="471"/>
      <c r="E40" s="471"/>
      <c r="F40" s="471"/>
      <c r="G40" s="471"/>
      <c r="H40" s="471"/>
      <c r="I40" s="471"/>
      <c r="J40" s="471"/>
      <c r="K40" s="471"/>
      <c r="L40" s="471"/>
      <c r="M40" s="471"/>
      <c r="N40" s="471"/>
      <c r="O40" s="471"/>
      <c r="P40" s="471"/>
      <c r="Q40" s="471"/>
      <c r="R40" s="471"/>
      <c r="S40" s="472"/>
    </row>
    <row r="41" spans="1:20" ht="21" thickBot="1" x14ac:dyDescent="0.25">
      <c r="A41" s="450"/>
      <c r="B41" s="451"/>
      <c r="C41" s="475" t="s">
        <v>16</v>
      </c>
      <c r="D41" s="476"/>
      <c r="E41" s="476"/>
      <c r="F41" s="476"/>
      <c r="G41" s="476"/>
      <c r="H41" s="476"/>
      <c r="I41" s="476"/>
      <c r="J41" s="476"/>
      <c r="K41" s="476"/>
      <c r="L41" s="476"/>
      <c r="M41" s="476"/>
      <c r="N41" s="476"/>
      <c r="O41" s="476"/>
      <c r="P41" s="476"/>
      <c r="Q41" s="476"/>
      <c r="R41" s="476"/>
      <c r="S41" s="477"/>
    </row>
    <row r="42" spans="1:20" ht="105.75" thickBot="1" x14ac:dyDescent="0.25">
      <c r="A42" s="473"/>
      <c r="B42" s="474"/>
      <c r="C42" s="143" t="s">
        <v>12</v>
      </c>
      <c r="D42" s="144" t="s">
        <v>13</v>
      </c>
      <c r="E42" s="145" t="s">
        <v>29</v>
      </c>
      <c r="F42" s="145" t="s">
        <v>14</v>
      </c>
      <c r="G42" s="146" t="s">
        <v>47</v>
      </c>
      <c r="H42" s="146" t="s">
        <v>15</v>
      </c>
      <c r="I42" s="146" t="s">
        <v>48</v>
      </c>
      <c r="J42" s="146"/>
      <c r="K42" s="146"/>
      <c r="L42" s="146" t="s">
        <v>45</v>
      </c>
      <c r="M42" s="146"/>
      <c r="N42" s="146" t="s">
        <v>27</v>
      </c>
      <c r="O42" s="146" t="s">
        <v>26</v>
      </c>
      <c r="P42" s="145" t="s">
        <v>40</v>
      </c>
      <c r="Q42" s="146" t="s">
        <v>44</v>
      </c>
      <c r="R42" s="146" t="s">
        <v>43</v>
      </c>
      <c r="S42" s="147" t="s">
        <v>42</v>
      </c>
    </row>
    <row r="43" spans="1:20" ht="13.5" thickTop="1" x14ac:dyDescent="0.2">
      <c r="A43" s="459" t="s">
        <v>34</v>
      </c>
      <c r="B43" s="80" t="s">
        <v>35</v>
      </c>
      <c r="C43" s="81">
        <v>5</v>
      </c>
      <c r="D43" s="81"/>
      <c r="E43" s="81">
        <v>1</v>
      </c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</row>
    <row r="44" spans="1:20" ht="15.75" x14ac:dyDescent="0.25">
      <c r="A44" s="460"/>
      <c r="B44" s="82" t="s">
        <v>36</v>
      </c>
      <c r="C44" s="83" t="e">
        <f>C43/C45</f>
        <v>#DIV/0!</v>
      </c>
      <c r="D44" s="83" t="e">
        <f>D43/D45</f>
        <v>#DIV/0!</v>
      </c>
      <c r="E44" s="83">
        <f>E43/E45</f>
        <v>0.1111111111111111</v>
      </c>
      <c r="F44" s="83"/>
      <c r="G44" s="83"/>
      <c r="H44" s="83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</row>
    <row r="45" spans="1:20" x14ac:dyDescent="0.2">
      <c r="A45" s="460"/>
      <c r="B45" s="85" t="s">
        <v>37</v>
      </c>
      <c r="C45" s="84"/>
      <c r="D45" s="84"/>
      <c r="E45" s="84">
        <v>9</v>
      </c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</row>
    <row r="46" spans="1:20" ht="13.5" thickBot="1" x14ac:dyDescent="0.25">
      <c r="A46" s="460"/>
      <c r="B46" s="86" t="s">
        <v>20</v>
      </c>
      <c r="C46" s="87">
        <f>C45-C43</f>
        <v>-5</v>
      </c>
      <c r="D46" s="87">
        <f>D45-D43</f>
        <v>0</v>
      </c>
      <c r="E46" s="87">
        <f>E45-E43</f>
        <v>8</v>
      </c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</row>
    <row r="47" spans="1:20" ht="13.5" thickTop="1" x14ac:dyDescent="0.2">
      <c r="A47" s="460"/>
      <c r="B47" s="88" t="s">
        <v>38</v>
      </c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</row>
    <row r="48" spans="1:20" ht="15.75" x14ac:dyDescent="0.25">
      <c r="A48" s="460"/>
      <c r="B48" s="90" t="s">
        <v>36</v>
      </c>
      <c r="C48" s="91" t="e">
        <f>C47/C49</f>
        <v>#DIV/0!</v>
      </c>
      <c r="D48" s="91"/>
      <c r="E48" s="91"/>
      <c r="F48" s="91"/>
      <c r="G48" s="91" t="e">
        <f t="shared" ref="G48:I48" si="11">G47/G49</f>
        <v>#DIV/0!</v>
      </c>
      <c r="H48" s="91" t="e">
        <f t="shared" si="11"/>
        <v>#DIV/0!</v>
      </c>
      <c r="I48" s="91" t="e">
        <f t="shared" si="11"/>
        <v>#DIV/0!</v>
      </c>
      <c r="J48" s="91"/>
      <c r="K48" s="91"/>
      <c r="L48" s="91"/>
      <c r="M48" s="91"/>
      <c r="N48" s="92"/>
      <c r="O48" s="92"/>
      <c r="P48" s="92"/>
      <c r="Q48" s="92"/>
      <c r="R48" s="92"/>
      <c r="S48" s="92"/>
    </row>
    <row r="49" spans="1:19" x14ac:dyDescent="0.2">
      <c r="A49" s="460"/>
      <c r="B49" s="93" t="s">
        <v>37</v>
      </c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</row>
    <row r="50" spans="1:19" ht="13.5" thickBot="1" x14ac:dyDescent="0.25">
      <c r="A50" s="460"/>
      <c r="B50" s="94" t="s">
        <v>20</v>
      </c>
      <c r="C50" s="95">
        <f>C49-C47</f>
        <v>0</v>
      </c>
      <c r="D50" s="95"/>
      <c r="E50" s="95"/>
      <c r="F50" s="95"/>
      <c r="G50" s="95">
        <f t="shared" ref="G50:I50" si="12">G49-G47</f>
        <v>0</v>
      </c>
      <c r="H50" s="95">
        <f t="shared" si="12"/>
        <v>0</v>
      </c>
      <c r="I50" s="95">
        <f t="shared" si="12"/>
        <v>0</v>
      </c>
      <c r="J50" s="95"/>
      <c r="K50" s="95"/>
      <c r="L50" s="95"/>
      <c r="M50" s="95"/>
      <c r="N50" s="95"/>
      <c r="O50" s="95"/>
      <c r="P50" s="95"/>
      <c r="Q50" s="95"/>
      <c r="R50" s="95"/>
      <c r="S50" s="95"/>
    </row>
    <row r="51" spans="1:19" ht="13.5" thickTop="1" x14ac:dyDescent="0.2">
      <c r="A51" s="460"/>
      <c r="B51" s="96" t="s">
        <v>39</v>
      </c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</row>
    <row r="52" spans="1:19" ht="15.75" x14ac:dyDescent="0.25">
      <c r="A52" s="461"/>
      <c r="B52" s="98" t="s">
        <v>36</v>
      </c>
      <c r="C52" s="99" t="e">
        <f>C51/C53</f>
        <v>#DIV/0!</v>
      </c>
      <c r="D52" s="99" t="e">
        <f>D51/D53</f>
        <v>#DIV/0!</v>
      </c>
      <c r="E52" s="99"/>
      <c r="F52" s="99"/>
      <c r="G52" s="99"/>
      <c r="H52" s="99"/>
      <c r="I52" s="99"/>
      <c r="J52" s="99"/>
      <c r="K52" s="99"/>
      <c r="L52" s="99"/>
      <c r="M52" s="99"/>
      <c r="N52" s="100"/>
      <c r="O52" s="100"/>
      <c r="P52" s="100"/>
      <c r="Q52" s="100"/>
      <c r="R52" s="100"/>
      <c r="S52" s="100"/>
    </row>
    <row r="53" spans="1:19" x14ac:dyDescent="0.2">
      <c r="A53" s="461"/>
      <c r="B53" s="101" t="s">
        <v>37</v>
      </c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</row>
    <row r="54" spans="1:19" ht="13.5" thickBot="1" x14ac:dyDescent="0.25">
      <c r="A54" s="462"/>
      <c r="B54" s="102" t="s">
        <v>20</v>
      </c>
      <c r="C54" s="103">
        <f>C53-C51</f>
        <v>0</v>
      </c>
      <c r="D54" s="103">
        <f>D53-D51</f>
        <v>0</v>
      </c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</row>
    <row r="55" spans="1:19" ht="13.5" thickTop="1" x14ac:dyDescent="0.2"/>
    <row r="58" spans="1:19" x14ac:dyDescent="0.2">
      <c r="F58" s="159"/>
      <c r="G58" s="159"/>
      <c r="H58" s="159"/>
      <c r="I58" s="159"/>
      <c r="J58" s="159"/>
      <c r="K58" s="159"/>
      <c r="L58" s="159"/>
      <c r="M58" s="159"/>
    </row>
  </sheetData>
  <mergeCells count="20">
    <mergeCell ref="A43:A54"/>
    <mergeCell ref="A25:A33"/>
    <mergeCell ref="A14:A24"/>
    <mergeCell ref="A5:A13"/>
    <mergeCell ref="A40:S40"/>
    <mergeCell ref="A41:B42"/>
    <mergeCell ref="C41:S41"/>
    <mergeCell ref="G36:H36"/>
    <mergeCell ref="I36:J36"/>
    <mergeCell ref="G37:H37"/>
    <mergeCell ref="I37:J37"/>
    <mergeCell ref="G35:H35"/>
    <mergeCell ref="I35:J35"/>
    <mergeCell ref="A1:R1"/>
    <mergeCell ref="G3:H3"/>
    <mergeCell ref="I3:J3"/>
    <mergeCell ref="B38:S38"/>
    <mergeCell ref="A2:B4"/>
    <mergeCell ref="A34:A37"/>
    <mergeCell ref="C2:R2"/>
  </mergeCells>
  <phoneticPr fontId="0" type="noConversion"/>
  <conditionalFormatting sqref="F35:G35 I35 K35:L35">
    <cfRule type="cellIs" dxfId="14" priority="2" operator="greaterThan">
      <formula>0.99</formula>
    </cfRule>
    <cfRule type="cellIs" dxfId="13" priority="16" operator="greaterThan">
      <formula>1</formula>
    </cfRule>
  </conditionalFormatting>
  <conditionalFormatting sqref="F11:L11 F22:L22 F31:L31">
    <cfRule type="cellIs" dxfId="12" priority="32" operator="greaterThan">
      <formula>0.99</formula>
    </cfRule>
  </conditionalFormatting>
  <conditionalFormatting sqref="F21:L21">
    <cfRule type="cellIs" dxfId="11" priority="59" stopIfTrue="1" operator="greaterThan">
      <formula>149</formula>
    </cfRule>
  </conditionalFormatting>
  <conditionalFormatting sqref="G48:H48">
    <cfRule type="cellIs" dxfId="10" priority="1" operator="greaterThan">
      <formula>0.99</formula>
    </cfRule>
  </conditionalFormatting>
  <conditionalFormatting sqref="O11:P11">
    <cfRule type="cellIs" dxfId="9" priority="27" operator="greaterThan">
      <formula>0.99</formula>
    </cfRule>
  </conditionalFormatting>
  <conditionalFormatting sqref="O22:P22">
    <cfRule type="cellIs" dxfId="8" priority="22" operator="greaterThan">
      <formula>0.99</formula>
    </cfRule>
  </conditionalFormatting>
  <conditionalFormatting sqref="O31:P31">
    <cfRule type="cellIs" dxfId="7" priority="17" operator="greaterThan">
      <formula>0.99</formula>
    </cfRule>
  </conditionalFormatting>
  <conditionalFormatting sqref="O35:P35">
    <cfRule type="cellIs" dxfId="6" priority="4" operator="greaterThan">
      <formula>0.99</formula>
    </cfRule>
  </conditionalFormatting>
  <pageMargins left="0" right="0" top="0" bottom="0" header="0" footer="0"/>
  <pageSetup paperSize="9" scale="8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7"/>
  <sheetViews>
    <sheetView tabSelected="1" workbookViewId="0">
      <selection activeCell="G32" sqref="G32"/>
    </sheetView>
  </sheetViews>
  <sheetFormatPr defaultRowHeight="12.75" x14ac:dyDescent="0.2"/>
  <cols>
    <col min="1" max="1" width="28.7109375" bestFit="1" customWidth="1"/>
    <col min="2" max="2" width="9.28515625" bestFit="1" customWidth="1"/>
    <col min="3" max="3" width="13.5703125" bestFit="1" customWidth="1"/>
    <col min="4" max="4" width="10.85546875" bestFit="1" customWidth="1"/>
    <col min="7" max="7" width="28.85546875" customWidth="1"/>
    <col min="9" max="9" width="13.5703125" bestFit="1" customWidth="1"/>
    <col min="11" max="11" width="10.140625" customWidth="1"/>
  </cols>
  <sheetData>
    <row r="1" spans="1:11" ht="13.5" thickBot="1" x14ac:dyDescent="0.25"/>
    <row r="2" spans="1:11" ht="18.75" thickBot="1" x14ac:dyDescent="0.3">
      <c r="A2" s="496" t="s">
        <v>102</v>
      </c>
      <c r="B2" s="497"/>
      <c r="C2" s="497"/>
      <c r="D2" s="497"/>
      <c r="E2" s="498"/>
      <c r="G2" s="500"/>
      <c r="H2" s="500"/>
      <c r="I2" s="500"/>
      <c r="J2" s="500"/>
      <c r="K2" s="500"/>
    </row>
    <row r="3" spans="1:11" ht="18" x14ac:dyDescent="0.2">
      <c r="A3" s="490" t="s">
        <v>103</v>
      </c>
      <c r="B3" s="491"/>
      <c r="C3" s="491"/>
      <c r="D3" s="491"/>
      <c r="E3" s="492"/>
      <c r="G3" s="499"/>
      <c r="H3" s="499"/>
      <c r="I3" s="499"/>
      <c r="J3" s="499"/>
      <c r="K3" s="499"/>
    </row>
    <row r="4" spans="1:11" ht="18" customHeight="1" x14ac:dyDescent="0.2">
      <c r="A4" s="493" t="s">
        <v>104</v>
      </c>
      <c r="B4" s="494"/>
      <c r="C4" s="494"/>
      <c r="D4" s="494"/>
      <c r="E4" s="495"/>
      <c r="G4" s="499"/>
      <c r="H4" s="499"/>
      <c r="I4" s="499"/>
      <c r="J4" s="499"/>
      <c r="K4" s="499"/>
    </row>
    <row r="5" spans="1:11" ht="18" x14ac:dyDescent="0.25">
      <c r="A5" s="425"/>
      <c r="B5" s="426" t="s">
        <v>78</v>
      </c>
      <c r="C5" s="426" t="s">
        <v>79</v>
      </c>
      <c r="D5" s="426" t="s">
        <v>80</v>
      </c>
      <c r="E5" s="427" t="s">
        <v>81</v>
      </c>
      <c r="G5" s="428"/>
      <c r="H5" s="429"/>
      <c r="I5" s="429"/>
      <c r="J5" s="429"/>
      <c r="K5" s="429"/>
    </row>
    <row r="6" spans="1:11" ht="18" x14ac:dyDescent="0.25">
      <c r="A6" s="430" t="s">
        <v>82</v>
      </c>
      <c r="B6" s="197">
        <v>41</v>
      </c>
      <c r="C6" s="197">
        <v>18</v>
      </c>
      <c r="D6" s="197">
        <v>10</v>
      </c>
      <c r="E6" s="431">
        <f>B6+C6+D6</f>
        <v>69</v>
      </c>
      <c r="G6" s="428"/>
      <c r="H6" s="429"/>
      <c r="I6" s="429"/>
      <c r="J6" s="429"/>
      <c r="K6" s="429"/>
    </row>
    <row r="7" spans="1:11" ht="18" x14ac:dyDescent="0.25">
      <c r="A7" s="432" t="s">
        <v>83</v>
      </c>
      <c r="B7" s="424">
        <v>85</v>
      </c>
      <c r="C7" s="424">
        <v>37</v>
      </c>
      <c r="D7" s="424">
        <v>20</v>
      </c>
      <c r="E7" s="431">
        <f t="shared" ref="E7:E12" si="0">B7+C7+D7</f>
        <v>142</v>
      </c>
      <c r="G7" s="428"/>
      <c r="H7" s="429"/>
      <c r="I7" s="429"/>
      <c r="J7" s="429"/>
      <c r="K7" s="429"/>
    </row>
    <row r="8" spans="1:11" ht="18" x14ac:dyDescent="0.25">
      <c r="A8" s="430" t="s">
        <v>84</v>
      </c>
      <c r="B8" s="197">
        <v>59</v>
      </c>
      <c r="C8" s="197">
        <v>25</v>
      </c>
      <c r="D8" s="197">
        <v>14</v>
      </c>
      <c r="E8" s="431">
        <f t="shared" si="0"/>
        <v>98</v>
      </c>
      <c r="G8" s="428"/>
      <c r="H8" s="429"/>
      <c r="I8" s="429"/>
      <c r="J8" s="429"/>
      <c r="K8" s="429"/>
    </row>
    <row r="9" spans="1:11" ht="18" x14ac:dyDescent="0.25">
      <c r="A9" s="432" t="s">
        <v>85</v>
      </c>
      <c r="B9" s="424">
        <v>93</v>
      </c>
      <c r="C9" s="424">
        <v>40</v>
      </c>
      <c r="D9" s="424">
        <v>22</v>
      </c>
      <c r="E9" s="431">
        <f t="shared" si="0"/>
        <v>155</v>
      </c>
      <c r="G9" s="428"/>
      <c r="H9" s="429"/>
      <c r="I9" s="429"/>
      <c r="J9" s="429"/>
      <c r="K9" s="429"/>
    </row>
    <row r="10" spans="1:11" ht="18" x14ac:dyDescent="0.25">
      <c r="A10" s="430" t="s">
        <v>86</v>
      </c>
      <c r="B10" s="197">
        <v>110</v>
      </c>
      <c r="C10" s="197">
        <v>48</v>
      </c>
      <c r="D10" s="197">
        <v>25</v>
      </c>
      <c r="E10" s="431">
        <f t="shared" si="0"/>
        <v>183</v>
      </c>
      <c r="G10" s="428"/>
      <c r="H10" s="429"/>
      <c r="I10" s="429"/>
      <c r="J10" s="429"/>
      <c r="K10" s="429"/>
    </row>
    <row r="11" spans="1:11" ht="18" x14ac:dyDescent="0.25">
      <c r="A11" s="432" t="s">
        <v>87</v>
      </c>
      <c r="B11" s="424">
        <v>123</v>
      </c>
      <c r="C11" s="424">
        <v>53</v>
      </c>
      <c r="D11" s="424">
        <v>29</v>
      </c>
      <c r="E11" s="431">
        <f t="shared" si="0"/>
        <v>205</v>
      </c>
      <c r="G11" s="428"/>
      <c r="H11" s="429"/>
      <c r="I11" s="429"/>
      <c r="J11" s="429"/>
      <c r="K11" s="429"/>
    </row>
    <row r="12" spans="1:11" ht="18" x14ac:dyDescent="0.25">
      <c r="A12" s="430" t="s">
        <v>107</v>
      </c>
      <c r="B12" s="197">
        <v>329</v>
      </c>
      <c r="C12" s="197">
        <v>143</v>
      </c>
      <c r="D12" s="197">
        <v>76</v>
      </c>
      <c r="E12" s="431">
        <f t="shared" si="0"/>
        <v>548</v>
      </c>
      <c r="G12" s="428"/>
      <c r="H12" s="429"/>
      <c r="I12" s="429"/>
      <c r="J12" s="429"/>
      <c r="K12" s="429"/>
    </row>
    <row r="13" spans="1:11" ht="18.75" thickBot="1" x14ac:dyDescent="0.3">
      <c r="A13" s="433" t="s">
        <v>0</v>
      </c>
      <c r="B13" s="434">
        <f>SUM(B6:B12)</f>
        <v>840</v>
      </c>
      <c r="C13" s="434">
        <f>SUM(C6:C12)</f>
        <v>364</v>
      </c>
      <c r="D13" s="434">
        <f>SUM(D6:D12)</f>
        <v>196</v>
      </c>
      <c r="E13" s="435">
        <f>SUM(E6:E12)</f>
        <v>1400</v>
      </c>
      <c r="G13" s="436"/>
      <c r="H13" s="437"/>
      <c r="I13" s="437"/>
      <c r="J13" s="437"/>
      <c r="K13" s="437"/>
    </row>
    <row r="15" spans="1:11" ht="13.5" thickBot="1" x14ac:dyDescent="0.25"/>
    <row r="16" spans="1:11" ht="18.75" thickBot="1" x14ac:dyDescent="0.3">
      <c r="A16" s="496" t="s">
        <v>102</v>
      </c>
      <c r="B16" s="501"/>
      <c r="C16" s="501"/>
      <c r="D16" s="501"/>
      <c r="E16" s="502"/>
      <c r="G16" s="496" t="s">
        <v>102</v>
      </c>
      <c r="H16" s="501"/>
      <c r="I16" s="501"/>
      <c r="J16" s="501"/>
      <c r="K16" s="502"/>
    </row>
    <row r="17" spans="1:11" ht="18" x14ac:dyDescent="0.2">
      <c r="A17" s="503" t="s">
        <v>88</v>
      </c>
      <c r="B17" s="504"/>
      <c r="C17" s="504"/>
      <c r="D17" s="504"/>
      <c r="E17" s="505"/>
      <c r="G17" s="503" t="s">
        <v>88</v>
      </c>
      <c r="H17" s="504"/>
      <c r="I17" s="504"/>
      <c r="J17" s="504"/>
      <c r="K17" s="505"/>
    </row>
    <row r="18" spans="1:11" ht="18" x14ac:dyDescent="0.2">
      <c r="A18" s="487" t="s">
        <v>105</v>
      </c>
      <c r="B18" s="488"/>
      <c r="C18" s="488"/>
      <c r="D18" s="488"/>
      <c r="E18" s="489"/>
      <c r="G18" s="487" t="s">
        <v>106</v>
      </c>
      <c r="H18" s="488"/>
      <c r="I18" s="488"/>
      <c r="J18" s="488"/>
      <c r="K18" s="489"/>
    </row>
    <row r="19" spans="1:11" ht="18" x14ac:dyDescent="0.25">
      <c r="A19" s="432"/>
      <c r="B19" s="424" t="s">
        <v>78</v>
      </c>
      <c r="C19" s="424" t="s">
        <v>79</v>
      </c>
      <c r="D19" s="424" t="s">
        <v>80</v>
      </c>
      <c r="E19" s="438" t="s">
        <v>81</v>
      </c>
      <c r="G19" s="432"/>
      <c r="H19" s="424" t="s">
        <v>78</v>
      </c>
      <c r="I19" s="424" t="s">
        <v>79</v>
      </c>
      <c r="J19" s="424" t="s">
        <v>80</v>
      </c>
      <c r="K19" s="438" t="s">
        <v>81</v>
      </c>
    </row>
    <row r="20" spans="1:11" ht="18" x14ac:dyDescent="0.25">
      <c r="A20" s="430" t="s">
        <v>82</v>
      </c>
      <c r="B20" s="197">
        <v>41</v>
      </c>
      <c r="C20" s="197">
        <v>18</v>
      </c>
      <c r="D20" s="197">
        <v>8</v>
      </c>
      <c r="E20" s="431">
        <f>SUM(B20:D20)</f>
        <v>67</v>
      </c>
      <c r="G20" s="430" t="s">
        <v>82</v>
      </c>
      <c r="H20" s="197">
        <v>0</v>
      </c>
      <c r="I20" s="197">
        <v>0</v>
      </c>
      <c r="J20" s="197">
        <v>2</v>
      </c>
      <c r="K20" s="431">
        <f>SUM(H20:J20)</f>
        <v>2</v>
      </c>
    </row>
    <row r="21" spans="1:11" ht="18" x14ac:dyDescent="0.25">
      <c r="A21" s="432" t="s">
        <v>83</v>
      </c>
      <c r="B21" s="424">
        <v>85</v>
      </c>
      <c r="C21" s="424">
        <v>37</v>
      </c>
      <c r="D21" s="424">
        <v>16</v>
      </c>
      <c r="E21" s="431">
        <f t="shared" ref="E21:E26" si="1">SUM(B21:D21)</f>
        <v>138</v>
      </c>
      <c r="G21" s="432" t="s">
        <v>83</v>
      </c>
      <c r="H21" s="424">
        <v>0</v>
      </c>
      <c r="I21" s="424">
        <v>0</v>
      </c>
      <c r="J21" s="424">
        <v>4</v>
      </c>
      <c r="K21" s="431">
        <f t="shared" ref="K21:K26" si="2">SUM(H21:J21)</f>
        <v>4</v>
      </c>
    </row>
    <row r="22" spans="1:11" ht="18" x14ac:dyDescent="0.25">
      <c r="A22" s="430" t="s">
        <v>84</v>
      </c>
      <c r="B22" s="197">
        <v>59</v>
      </c>
      <c r="C22" s="197">
        <v>25</v>
      </c>
      <c r="D22" s="197">
        <v>11</v>
      </c>
      <c r="E22" s="431">
        <f t="shared" si="1"/>
        <v>95</v>
      </c>
      <c r="G22" s="430" t="s">
        <v>84</v>
      </c>
      <c r="H22" s="197">
        <v>0</v>
      </c>
      <c r="I22" s="197">
        <v>0</v>
      </c>
      <c r="J22" s="197">
        <v>3</v>
      </c>
      <c r="K22" s="431">
        <f t="shared" si="2"/>
        <v>3</v>
      </c>
    </row>
    <row r="23" spans="1:11" ht="18" x14ac:dyDescent="0.25">
      <c r="A23" s="432" t="s">
        <v>85</v>
      </c>
      <c r="B23" s="424">
        <v>87</v>
      </c>
      <c r="C23" s="424">
        <v>40</v>
      </c>
      <c r="D23" s="424">
        <v>19</v>
      </c>
      <c r="E23" s="431">
        <f t="shared" si="1"/>
        <v>146</v>
      </c>
      <c r="G23" s="432" t="s">
        <v>85</v>
      </c>
      <c r="H23" s="424">
        <v>6</v>
      </c>
      <c r="I23" s="424">
        <v>0</v>
      </c>
      <c r="J23" s="424">
        <v>3</v>
      </c>
      <c r="K23" s="431">
        <f t="shared" si="2"/>
        <v>9</v>
      </c>
    </row>
    <row r="24" spans="1:11" ht="18" x14ac:dyDescent="0.25">
      <c r="A24" s="430" t="s">
        <v>86</v>
      </c>
      <c r="B24" s="197">
        <v>102</v>
      </c>
      <c r="C24" s="197">
        <v>39</v>
      </c>
      <c r="D24" s="197">
        <v>16</v>
      </c>
      <c r="E24" s="431">
        <f t="shared" si="1"/>
        <v>157</v>
      </c>
      <c r="G24" s="430" t="s">
        <v>86</v>
      </c>
      <c r="H24" s="197">
        <v>8</v>
      </c>
      <c r="I24" s="197">
        <v>9</v>
      </c>
      <c r="J24" s="197">
        <v>9</v>
      </c>
      <c r="K24" s="431">
        <f t="shared" si="2"/>
        <v>26</v>
      </c>
    </row>
    <row r="25" spans="1:11" ht="18" x14ac:dyDescent="0.25">
      <c r="A25" s="432" t="s">
        <v>87</v>
      </c>
      <c r="B25" s="424">
        <v>117</v>
      </c>
      <c r="C25" s="424">
        <v>53</v>
      </c>
      <c r="D25" s="424">
        <v>25</v>
      </c>
      <c r="E25" s="431">
        <f t="shared" si="1"/>
        <v>195</v>
      </c>
      <c r="G25" s="432" t="s">
        <v>87</v>
      </c>
      <c r="H25" s="424">
        <v>6</v>
      </c>
      <c r="I25" s="424">
        <v>0</v>
      </c>
      <c r="J25" s="424">
        <v>4</v>
      </c>
      <c r="K25" s="431">
        <f t="shared" si="2"/>
        <v>10</v>
      </c>
    </row>
    <row r="26" spans="1:11" ht="18" x14ac:dyDescent="0.25">
      <c r="A26" s="430" t="s">
        <v>107</v>
      </c>
      <c r="B26" s="197">
        <v>315</v>
      </c>
      <c r="C26" s="197">
        <v>136</v>
      </c>
      <c r="D26" s="197">
        <v>67</v>
      </c>
      <c r="E26" s="431">
        <f t="shared" si="1"/>
        <v>518</v>
      </c>
      <c r="G26" s="430" t="s">
        <v>107</v>
      </c>
      <c r="H26" s="197">
        <v>14</v>
      </c>
      <c r="I26" s="197">
        <v>7</v>
      </c>
      <c r="J26" s="197">
        <v>9</v>
      </c>
      <c r="K26" s="431">
        <f t="shared" si="2"/>
        <v>30</v>
      </c>
    </row>
    <row r="27" spans="1:11" ht="18.75" thickBot="1" x14ac:dyDescent="0.3">
      <c r="A27" s="439" t="s">
        <v>0</v>
      </c>
      <c r="B27" s="440">
        <f>SUM(B20:B26)</f>
        <v>806</v>
      </c>
      <c r="C27" s="440">
        <f>SUM(C20:C26)</f>
        <v>348</v>
      </c>
      <c r="D27" s="440">
        <f>SUM(D20:D26)</f>
        <v>162</v>
      </c>
      <c r="E27" s="441">
        <f>SUM(E20:E26)</f>
        <v>1316</v>
      </c>
      <c r="G27" s="439" t="s">
        <v>0</v>
      </c>
      <c r="H27" s="440">
        <v>34</v>
      </c>
      <c r="I27" s="440">
        <v>16</v>
      </c>
      <c r="J27" s="440">
        <v>34</v>
      </c>
      <c r="K27" s="441">
        <f>SUM(K20:K26)</f>
        <v>84</v>
      </c>
    </row>
  </sheetData>
  <mergeCells count="12">
    <mergeCell ref="A18:E18"/>
    <mergeCell ref="G18:K18"/>
    <mergeCell ref="A3:E3"/>
    <mergeCell ref="A4:E4"/>
    <mergeCell ref="A2:E2"/>
    <mergeCell ref="G4:K4"/>
    <mergeCell ref="G2:K2"/>
    <mergeCell ref="G3:K3"/>
    <mergeCell ref="A16:E16"/>
    <mergeCell ref="G16:K16"/>
    <mergeCell ref="A17:E17"/>
    <mergeCell ref="G17:K17"/>
  </mergeCells>
  <pageMargins left="0.7" right="0.7" top="0.75" bottom="0.75" header="0.3" footer="0.3"/>
  <pageSetup paperSize="9" scale="8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50"/>
  <sheetViews>
    <sheetView topLeftCell="A13" workbookViewId="0">
      <selection activeCell="O30" sqref="O30"/>
    </sheetView>
  </sheetViews>
  <sheetFormatPr defaultColWidth="11.42578125" defaultRowHeight="12.75" x14ac:dyDescent="0.2"/>
  <cols>
    <col min="1" max="1" width="3.5703125" style="1" customWidth="1"/>
    <col min="2" max="2" width="16.140625" style="1" customWidth="1"/>
    <col min="3" max="31" width="5.85546875" style="403" customWidth="1"/>
    <col min="32" max="39" width="5.85546875" style="1" customWidth="1"/>
    <col min="40" max="16384" width="11.42578125" style="1"/>
  </cols>
  <sheetData>
    <row r="1" spans="1:39" ht="17.25" customHeight="1" thickBot="1" x14ac:dyDescent="0.25">
      <c r="A1" s="506" t="s">
        <v>101</v>
      </c>
      <c r="B1" s="507"/>
      <c r="C1" s="507"/>
      <c r="D1" s="507"/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8"/>
      <c r="AG1" s="508"/>
      <c r="AH1" s="508"/>
      <c r="AI1" s="508"/>
      <c r="AJ1" s="508"/>
      <c r="AK1" s="508"/>
      <c r="AL1" s="508"/>
      <c r="AM1" s="508"/>
    </row>
    <row r="2" spans="1:39" ht="17.25" customHeight="1" thickBot="1" x14ac:dyDescent="0.25">
      <c r="A2" s="195"/>
      <c r="B2" s="194"/>
      <c r="C2" s="530" t="s">
        <v>16</v>
      </c>
      <c r="D2" s="531"/>
      <c r="E2" s="531"/>
      <c r="F2" s="531"/>
      <c r="G2" s="531"/>
      <c r="H2" s="531"/>
      <c r="I2" s="531"/>
      <c r="J2" s="531"/>
      <c r="K2" s="531"/>
      <c r="L2" s="531"/>
      <c r="M2" s="531"/>
      <c r="N2" s="531"/>
      <c r="O2" s="531"/>
      <c r="P2" s="531"/>
      <c r="Q2" s="531"/>
      <c r="R2" s="531"/>
      <c r="S2" s="531"/>
      <c r="T2" s="531"/>
      <c r="U2" s="531"/>
      <c r="V2" s="531"/>
      <c r="W2" s="531"/>
      <c r="X2" s="531"/>
      <c r="Y2" s="531"/>
      <c r="Z2" s="531"/>
      <c r="AA2" s="531"/>
      <c r="AB2" s="531"/>
      <c r="AC2" s="531"/>
      <c r="AD2" s="531"/>
      <c r="AE2" s="531"/>
      <c r="AF2" s="508"/>
      <c r="AG2" s="508"/>
      <c r="AH2" s="508"/>
      <c r="AI2" s="508"/>
      <c r="AJ2" s="508"/>
      <c r="AK2" s="508"/>
      <c r="AL2" s="508"/>
      <c r="AM2" s="532"/>
    </row>
    <row r="3" spans="1:39" ht="24.75" customHeight="1" thickTop="1" thickBot="1" x14ac:dyDescent="0.25">
      <c r="A3" s="516" t="s">
        <v>25</v>
      </c>
      <c r="B3" s="517"/>
      <c r="C3" s="509" t="s">
        <v>47</v>
      </c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  <c r="P3" s="510"/>
      <c r="Q3" s="510"/>
      <c r="R3" s="510"/>
      <c r="S3" s="510"/>
      <c r="T3" s="510"/>
      <c r="U3" s="510"/>
      <c r="V3" s="510"/>
      <c r="W3" s="526"/>
      <c r="X3" s="509" t="s">
        <v>49</v>
      </c>
      <c r="Y3" s="510"/>
      <c r="Z3" s="510"/>
      <c r="AA3" s="510"/>
      <c r="AB3" s="510"/>
      <c r="AC3" s="510"/>
      <c r="AD3" s="510"/>
      <c r="AE3" s="510"/>
      <c r="AF3" s="527" t="s">
        <v>48</v>
      </c>
      <c r="AG3" s="528"/>
      <c r="AH3" s="528"/>
      <c r="AI3" s="528"/>
      <c r="AJ3" s="528"/>
      <c r="AK3" s="528"/>
      <c r="AL3" s="528"/>
      <c r="AM3" s="529"/>
    </row>
    <row r="4" spans="1:39" ht="110.25" customHeight="1" thickBot="1" x14ac:dyDescent="0.25">
      <c r="A4" s="518"/>
      <c r="B4" s="519"/>
      <c r="C4" s="185" t="s">
        <v>50</v>
      </c>
      <c r="D4" s="166" t="s">
        <v>51</v>
      </c>
      <c r="E4" s="166" t="s">
        <v>52</v>
      </c>
      <c r="F4" s="166" t="s">
        <v>53</v>
      </c>
      <c r="G4" s="166" t="s">
        <v>54</v>
      </c>
      <c r="H4" s="166" t="s">
        <v>55</v>
      </c>
      <c r="I4" s="189" t="s">
        <v>69</v>
      </c>
      <c r="J4" s="168" t="s">
        <v>56</v>
      </c>
      <c r="K4" s="168" t="s">
        <v>57</v>
      </c>
      <c r="L4" s="168" t="s">
        <v>58</v>
      </c>
      <c r="M4" s="168" t="s">
        <v>59</v>
      </c>
      <c r="N4" s="168" t="s">
        <v>60</v>
      </c>
      <c r="O4" s="190" t="s">
        <v>61</v>
      </c>
      <c r="P4" s="189" t="s">
        <v>70</v>
      </c>
      <c r="Q4" s="168" t="s">
        <v>94</v>
      </c>
      <c r="R4" s="168" t="s">
        <v>95</v>
      </c>
      <c r="S4" s="168" t="s">
        <v>96</v>
      </c>
      <c r="T4" s="168" t="s">
        <v>97</v>
      </c>
      <c r="U4" s="168" t="s">
        <v>98</v>
      </c>
      <c r="V4" s="168" t="s">
        <v>99</v>
      </c>
      <c r="W4" s="186" t="s">
        <v>0</v>
      </c>
      <c r="X4" s="187" t="s">
        <v>62</v>
      </c>
      <c r="Y4" s="172" t="s">
        <v>63</v>
      </c>
      <c r="Z4" s="172" t="s">
        <v>64</v>
      </c>
      <c r="AA4" s="172" t="s">
        <v>65</v>
      </c>
      <c r="AB4" s="172" t="s">
        <v>66</v>
      </c>
      <c r="AC4" s="172" t="s">
        <v>67</v>
      </c>
      <c r="AD4" s="172" t="s">
        <v>90</v>
      </c>
      <c r="AE4" s="188" t="s">
        <v>0</v>
      </c>
      <c r="AF4" s="187" t="s">
        <v>62</v>
      </c>
      <c r="AG4" s="172" t="s">
        <v>63</v>
      </c>
      <c r="AH4" s="187" t="s">
        <v>64</v>
      </c>
      <c r="AI4" s="172" t="s">
        <v>65</v>
      </c>
      <c r="AJ4" s="187" t="s">
        <v>66</v>
      </c>
      <c r="AK4" s="172" t="s">
        <v>67</v>
      </c>
      <c r="AL4" s="187" t="s">
        <v>108</v>
      </c>
      <c r="AM4" s="188" t="s">
        <v>0</v>
      </c>
    </row>
    <row r="5" spans="1:39" ht="14.25" customHeight="1" thickBot="1" x14ac:dyDescent="0.25">
      <c r="A5" s="520" t="s">
        <v>17</v>
      </c>
      <c r="B5" s="26" t="s">
        <v>21</v>
      </c>
      <c r="C5" s="277"/>
      <c r="D5" s="278"/>
      <c r="E5" s="278"/>
      <c r="F5" s="279"/>
      <c r="G5" s="280"/>
      <c r="H5" s="281"/>
      <c r="I5" s="281">
        <f>SUM(C5:H5)</f>
        <v>0</v>
      </c>
      <c r="J5" s="282"/>
      <c r="K5" s="283"/>
      <c r="L5" s="283"/>
      <c r="M5" s="283"/>
      <c r="N5" s="280"/>
      <c r="O5" s="280"/>
      <c r="P5" s="284">
        <f>SUM(J5:O5)</f>
        <v>0</v>
      </c>
      <c r="Q5" s="282">
        <f>C5+J5</f>
        <v>0</v>
      </c>
      <c r="R5" s="283">
        <f>D5+D6+D7+D8+D9+K5+K6+K7+K8+K9</f>
        <v>0</v>
      </c>
      <c r="S5" s="283"/>
      <c r="T5" s="283"/>
      <c r="U5" s="280"/>
      <c r="V5" s="280"/>
      <c r="W5" s="285">
        <f>I5+P5</f>
        <v>0</v>
      </c>
      <c r="X5" s="286"/>
      <c r="Y5" s="280"/>
      <c r="Z5" s="280"/>
      <c r="AA5" s="280"/>
      <c r="AB5" s="280"/>
      <c r="AC5" s="280"/>
      <c r="AD5" s="280"/>
      <c r="AE5" s="287">
        <f t="shared" ref="AE5:AE25" si="0">SUM(X5:AD5)</f>
        <v>0</v>
      </c>
      <c r="AF5" s="286"/>
      <c r="AG5" s="280"/>
      <c r="AH5" s="280"/>
      <c r="AI5" s="280"/>
      <c r="AJ5" s="280"/>
      <c r="AK5" s="280"/>
      <c r="AL5" s="280"/>
      <c r="AM5" s="287">
        <f t="shared" ref="AM5:AM25" si="1">SUM(AF5:AL5)</f>
        <v>0</v>
      </c>
    </row>
    <row r="6" spans="1:39" ht="14.25" customHeight="1" thickBot="1" x14ac:dyDescent="0.25">
      <c r="A6" s="521"/>
      <c r="B6" s="31" t="s">
        <v>2</v>
      </c>
      <c r="C6" s="288"/>
      <c r="D6" s="289"/>
      <c r="E6" s="289"/>
      <c r="F6" s="290"/>
      <c r="G6" s="290"/>
      <c r="H6" s="291"/>
      <c r="I6" s="281">
        <f t="shared" ref="I6:I9" si="2">SUM(C6:H6)</f>
        <v>0</v>
      </c>
      <c r="J6" s="292"/>
      <c r="K6" s="293"/>
      <c r="L6" s="293"/>
      <c r="M6" s="293"/>
      <c r="N6" s="290"/>
      <c r="O6" s="290"/>
      <c r="P6" s="284">
        <f t="shared" ref="P6:P9" si="3">SUM(J6:O6)</f>
        <v>0</v>
      </c>
      <c r="Q6" s="292"/>
      <c r="R6" s="293"/>
      <c r="S6" s="293"/>
      <c r="T6" s="293"/>
      <c r="U6" s="290"/>
      <c r="V6" s="290"/>
      <c r="W6" s="285">
        <f t="shared" ref="W6:W9" si="4">I6+P6</f>
        <v>0</v>
      </c>
      <c r="X6" s="294"/>
      <c r="Y6" s="290"/>
      <c r="Z6" s="290"/>
      <c r="AA6" s="290"/>
      <c r="AB6" s="290"/>
      <c r="AC6" s="290"/>
      <c r="AD6" s="290"/>
      <c r="AE6" s="287">
        <f t="shared" si="0"/>
        <v>0</v>
      </c>
      <c r="AF6" s="294"/>
      <c r="AG6" s="290"/>
      <c r="AH6" s="290"/>
      <c r="AI6" s="290"/>
      <c r="AJ6" s="290"/>
      <c r="AK6" s="290"/>
      <c r="AL6" s="290"/>
      <c r="AM6" s="287">
        <f t="shared" si="1"/>
        <v>0</v>
      </c>
    </row>
    <row r="7" spans="1:39" ht="14.25" customHeight="1" thickBot="1" x14ac:dyDescent="0.25">
      <c r="A7" s="521"/>
      <c r="B7" s="31" t="s">
        <v>11</v>
      </c>
      <c r="C7" s="288"/>
      <c r="D7" s="289"/>
      <c r="E7" s="289"/>
      <c r="F7" s="290"/>
      <c r="G7" s="290"/>
      <c r="H7" s="291"/>
      <c r="I7" s="281">
        <f t="shared" si="2"/>
        <v>0</v>
      </c>
      <c r="J7" s="292"/>
      <c r="K7" s="293"/>
      <c r="L7" s="293"/>
      <c r="M7" s="293"/>
      <c r="N7" s="290"/>
      <c r="O7" s="290"/>
      <c r="P7" s="284">
        <f t="shared" si="3"/>
        <v>0</v>
      </c>
      <c r="Q7" s="292"/>
      <c r="R7" s="293"/>
      <c r="S7" s="293"/>
      <c r="T7" s="293"/>
      <c r="U7" s="290"/>
      <c r="V7" s="290"/>
      <c r="W7" s="285">
        <f t="shared" si="4"/>
        <v>0</v>
      </c>
      <c r="X7" s="294"/>
      <c r="Y7" s="290"/>
      <c r="Z7" s="290"/>
      <c r="AA7" s="290"/>
      <c r="AB7" s="290"/>
      <c r="AC7" s="290"/>
      <c r="AD7" s="290"/>
      <c r="AE7" s="287">
        <f t="shared" si="0"/>
        <v>0</v>
      </c>
      <c r="AF7" s="294"/>
      <c r="AG7" s="290"/>
      <c r="AH7" s="290"/>
      <c r="AI7" s="290"/>
      <c r="AJ7" s="290"/>
      <c r="AK7" s="290"/>
      <c r="AL7" s="290"/>
      <c r="AM7" s="287">
        <f t="shared" si="1"/>
        <v>0</v>
      </c>
    </row>
    <row r="8" spans="1:39" ht="14.25" customHeight="1" thickBot="1" x14ac:dyDescent="0.25">
      <c r="A8" s="521"/>
      <c r="B8" s="31" t="s">
        <v>3</v>
      </c>
      <c r="C8" s="288"/>
      <c r="D8" s="295"/>
      <c r="E8" s="295"/>
      <c r="F8" s="296"/>
      <c r="G8" s="290"/>
      <c r="H8" s="291"/>
      <c r="I8" s="281">
        <f t="shared" si="2"/>
        <v>0</v>
      </c>
      <c r="J8" s="292"/>
      <c r="K8" s="293"/>
      <c r="L8" s="293"/>
      <c r="M8" s="293"/>
      <c r="N8" s="290"/>
      <c r="O8" s="290"/>
      <c r="P8" s="284">
        <f t="shared" si="3"/>
        <v>0</v>
      </c>
      <c r="Q8" s="292"/>
      <c r="R8" s="293"/>
      <c r="S8" s="293"/>
      <c r="T8" s="293">
        <f>F8+M8</f>
        <v>0</v>
      </c>
      <c r="U8" s="290"/>
      <c r="V8" s="290"/>
      <c r="W8" s="285">
        <f t="shared" si="4"/>
        <v>0</v>
      </c>
      <c r="X8" s="294"/>
      <c r="Y8" s="290"/>
      <c r="Z8" s="290"/>
      <c r="AA8" s="290"/>
      <c r="AB8" s="290"/>
      <c r="AC8" s="290"/>
      <c r="AD8" s="290"/>
      <c r="AE8" s="287">
        <f t="shared" si="0"/>
        <v>0</v>
      </c>
      <c r="AF8" s="294"/>
      <c r="AG8" s="290"/>
      <c r="AH8" s="290"/>
      <c r="AI8" s="290"/>
      <c r="AJ8" s="290"/>
      <c r="AK8" s="290"/>
      <c r="AL8" s="290"/>
      <c r="AM8" s="287">
        <f t="shared" si="1"/>
        <v>0</v>
      </c>
    </row>
    <row r="9" spans="1:39" ht="14.25" customHeight="1" thickBot="1" x14ac:dyDescent="0.25">
      <c r="A9" s="521"/>
      <c r="B9" s="37" t="s">
        <v>28</v>
      </c>
      <c r="C9" s="297"/>
      <c r="D9" s="298"/>
      <c r="E9" s="299"/>
      <c r="F9" s="300"/>
      <c r="G9" s="290"/>
      <c r="H9" s="301"/>
      <c r="I9" s="281">
        <f t="shared" si="2"/>
        <v>0</v>
      </c>
      <c r="J9" s="302"/>
      <c r="K9" s="300"/>
      <c r="L9" s="300"/>
      <c r="M9" s="300"/>
      <c r="N9" s="300"/>
      <c r="O9" s="300"/>
      <c r="P9" s="284">
        <f t="shared" si="3"/>
        <v>0</v>
      </c>
      <c r="Q9" s="302"/>
      <c r="R9" s="300"/>
      <c r="S9" s="300"/>
      <c r="T9" s="300"/>
      <c r="U9" s="300"/>
      <c r="V9" s="300"/>
      <c r="W9" s="285">
        <f t="shared" si="4"/>
        <v>0</v>
      </c>
      <c r="X9" s="303"/>
      <c r="Y9" s="304"/>
      <c r="Z9" s="304"/>
      <c r="AA9" s="304"/>
      <c r="AB9" s="304"/>
      <c r="AC9" s="304"/>
      <c r="AD9" s="304"/>
      <c r="AE9" s="287">
        <f t="shared" si="0"/>
        <v>0</v>
      </c>
      <c r="AF9" s="303"/>
      <c r="AG9" s="304"/>
      <c r="AH9" s="304"/>
      <c r="AI9" s="304"/>
      <c r="AJ9" s="304"/>
      <c r="AK9" s="304"/>
      <c r="AL9" s="304"/>
      <c r="AM9" s="287">
        <f t="shared" si="1"/>
        <v>0</v>
      </c>
    </row>
    <row r="10" spans="1:39" ht="14.25" customHeight="1" thickBot="1" x14ac:dyDescent="0.25">
      <c r="A10" s="521"/>
      <c r="B10" s="176" t="s">
        <v>0</v>
      </c>
      <c r="C10" s="305">
        <f t="shared" ref="C10:O10" si="5">SUM(C5:C9)</f>
        <v>0</v>
      </c>
      <c r="D10" s="306">
        <f t="shared" si="5"/>
        <v>0</v>
      </c>
      <c r="E10" s="306">
        <f t="shared" si="5"/>
        <v>0</v>
      </c>
      <c r="F10" s="306">
        <f t="shared" si="5"/>
        <v>0</v>
      </c>
      <c r="G10" s="306">
        <f t="shared" si="5"/>
        <v>0</v>
      </c>
      <c r="H10" s="307">
        <f t="shared" si="5"/>
        <v>0</v>
      </c>
      <c r="I10" s="307">
        <f t="shared" si="5"/>
        <v>0</v>
      </c>
      <c r="J10" s="308">
        <f t="shared" si="5"/>
        <v>0</v>
      </c>
      <c r="K10" s="306">
        <f t="shared" si="5"/>
        <v>0</v>
      </c>
      <c r="L10" s="306">
        <f t="shared" si="5"/>
        <v>0</v>
      </c>
      <c r="M10" s="306">
        <f t="shared" si="5"/>
        <v>0</v>
      </c>
      <c r="N10" s="306">
        <f t="shared" si="5"/>
        <v>0</v>
      </c>
      <c r="O10" s="306">
        <f t="shared" si="5"/>
        <v>0</v>
      </c>
      <c r="P10" s="309">
        <f>SUM(P5:P9)</f>
        <v>0</v>
      </c>
      <c r="Q10" s="308">
        <f t="shared" ref="Q10:V10" si="6">SUM(Q5:Q9)</f>
        <v>0</v>
      </c>
      <c r="R10" s="306">
        <f t="shared" si="6"/>
        <v>0</v>
      </c>
      <c r="S10" s="306">
        <f t="shared" si="6"/>
        <v>0</v>
      </c>
      <c r="T10" s="306">
        <f t="shared" si="6"/>
        <v>0</v>
      </c>
      <c r="U10" s="306">
        <f t="shared" si="6"/>
        <v>0</v>
      </c>
      <c r="V10" s="306">
        <f t="shared" si="6"/>
        <v>0</v>
      </c>
      <c r="W10" s="310">
        <f>P10+I10</f>
        <v>0</v>
      </c>
      <c r="X10" s="311">
        <f t="shared" ref="X10:AA10" si="7">SUM(X5:X9)</f>
        <v>0</v>
      </c>
      <c r="Y10" s="312">
        <f t="shared" si="7"/>
        <v>0</v>
      </c>
      <c r="Z10" s="312">
        <f t="shared" si="7"/>
        <v>0</v>
      </c>
      <c r="AA10" s="312">
        <f t="shared" si="7"/>
        <v>0</v>
      </c>
      <c r="AB10" s="312">
        <f>SUM(AB5:AB9)</f>
        <v>0</v>
      </c>
      <c r="AC10" s="313">
        <f t="shared" ref="AC10:AD10" si="8">SUM(AC5:AC9)</f>
        <v>0</v>
      </c>
      <c r="AD10" s="313">
        <f t="shared" si="8"/>
        <v>0</v>
      </c>
      <c r="AE10" s="310">
        <f t="shared" si="0"/>
        <v>0</v>
      </c>
      <c r="AF10" s="311">
        <f t="shared" ref="AF10:AI10" si="9">SUM(AF5:AF9)</f>
        <v>0</v>
      </c>
      <c r="AG10" s="312">
        <f t="shared" si="9"/>
        <v>0</v>
      </c>
      <c r="AH10" s="312">
        <f t="shared" si="9"/>
        <v>0</v>
      </c>
      <c r="AI10" s="312">
        <f t="shared" si="9"/>
        <v>0</v>
      </c>
      <c r="AJ10" s="312">
        <f>SUM(AJ5:AJ9)</f>
        <v>0</v>
      </c>
      <c r="AK10" s="313">
        <f t="shared" ref="AK10:AL10" si="10">SUM(AK5:AK9)</f>
        <v>0</v>
      </c>
      <c r="AL10" s="313">
        <f t="shared" si="10"/>
        <v>0</v>
      </c>
      <c r="AM10" s="310">
        <f t="shared" si="1"/>
        <v>0</v>
      </c>
    </row>
    <row r="11" spans="1:39" ht="14.25" customHeight="1" x14ac:dyDescent="0.2">
      <c r="A11" s="522" t="s">
        <v>18</v>
      </c>
      <c r="B11" s="177" t="s">
        <v>1</v>
      </c>
      <c r="C11" s="314"/>
      <c r="D11" s="315"/>
      <c r="E11" s="315"/>
      <c r="F11" s="316"/>
      <c r="G11" s="316"/>
      <c r="H11" s="317"/>
      <c r="I11" s="318">
        <f>SUM(C11:H11)</f>
        <v>0</v>
      </c>
      <c r="J11" s="319"/>
      <c r="K11" s="320"/>
      <c r="L11" s="320"/>
      <c r="M11" s="320"/>
      <c r="N11" s="316"/>
      <c r="O11" s="316"/>
      <c r="P11" s="321">
        <f>SUM(J11:O11)</f>
        <v>0</v>
      </c>
      <c r="Q11" s="319"/>
      <c r="R11" s="320"/>
      <c r="S11" s="320"/>
      <c r="T11" s="320">
        <f>F11+M11</f>
        <v>0</v>
      </c>
      <c r="U11" s="316">
        <f>G11+N11</f>
        <v>0</v>
      </c>
      <c r="V11" s="316"/>
      <c r="W11" s="322">
        <f>P11+I11</f>
        <v>0</v>
      </c>
      <c r="X11" s="323"/>
      <c r="Y11" s="324"/>
      <c r="Z11" s="324"/>
      <c r="AA11" s="324"/>
      <c r="AB11" s="324"/>
      <c r="AC11" s="324"/>
      <c r="AD11" s="324"/>
      <c r="AE11" s="322">
        <f t="shared" si="0"/>
        <v>0</v>
      </c>
      <c r="AF11" s="323"/>
      <c r="AG11" s="324"/>
      <c r="AH11" s="324"/>
      <c r="AI11" s="324"/>
      <c r="AJ11" s="324"/>
      <c r="AK11" s="324"/>
      <c r="AL11" s="324"/>
      <c r="AM11" s="322">
        <f t="shared" si="1"/>
        <v>0</v>
      </c>
    </row>
    <row r="12" spans="1:39" ht="14.25" customHeight="1" x14ac:dyDescent="0.2">
      <c r="A12" s="523"/>
      <c r="B12" s="178" t="s">
        <v>33</v>
      </c>
      <c r="C12" s="314"/>
      <c r="D12" s="315"/>
      <c r="E12" s="315"/>
      <c r="F12" s="316"/>
      <c r="G12" s="316"/>
      <c r="H12" s="317"/>
      <c r="I12" s="318">
        <f t="shared" ref="I12:I17" si="11">SUM(C12:H12)</f>
        <v>0</v>
      </c>
      <c r="J12" s="319"/>
      <c r="K12" s="320"/>
      <c r="L12" s="320"/>
      <c r="M12" s="320"/>
      <c r="N12" s="316"/>
      <c r="O12" s="316"/>
      <c r="P12" s="321">
        <f t="shared" ref="P12:P17" si="12">SUM(J12:O12)</f>
        <v>0</v>
      </c>
      <c r="Q12" s="319"/>
      <c r="R12" s="320"/>
      <c r="S12" s="320"/>
      <c r="T12" s="320">
        <f t="shared" ref="T12:T17" si="13">F12+M12</f>
        <v>0</v>
      </c>
      <c r="U12" s="316">
        <f t="shared" ref="U12:U17" si="14">G12+N12</f>
        <v>0</v>
      </c>
      <c r="V12" s="316"/>
      <c r="W12" s="322">
        <f t="shared" ref="W12:W17" si="15">P12+I12</f>
        <v>0</v>
      </c>
      <c r="X12" s="325"/>
      <c r="Y12" s="326"/>
      <c r="Z12" s="326"/>
      <c r="AA12" s="326"/>
      <c r="AB12" s="326"/>
      <c r="AC12" s="326"/>
      <c r="AD12" s="326"/>
      <c r="AE12" s="322">
        <f t="shared" si="0"/>
        <v>0</v>
      </c>
      <c r="AF12" s="325"/>
      <c r="AG12" s="326"/>
      <c r="AH12" s="326"/>
      <c r="AI12" s="326"/>
      <c r="AJ12" s="326"/>
      <c r="AK12" s="326"/>
      <c r="AL12" s="326"/>
      <c r="AM12" s="322">
        <f t="shared" si="1"/>
        <v>0</v>
      </c>
    </row>
    <row r="13" spans="1:39" ht="14.25" customHeight="1" x14ac:dyDescent="0.2">
      <c r="A13" s="523"/>
      <c r="B13" s="179" t="s">
        <v>6</v>
      </c>
      <c r="C13" s="327"/>
      <c r="D13" s="328"/>
      <c r="E13" s="328"/>
      <c r="F13" s="326"/>
      <c r="G13" s="326"/>
      <c r="H13" s="329"/>
      <c r="I13" s="318">
        <f t="shared" si="11"/>
        <v>0</v>
      </c>
      <c r="J13" s="330"/>
      <c r="K13" s="331"/>
      <c r="L13" s="331"/>
      <c r="M13" s="331"/>
      <c r="N13" s="326"/>
      <c r="O13" s="326"/>
      <c r="P13" s="321">
        <f t="shared" si="12"/>
        <v>0</v>
      </c>
      <c r="Q13" s="330"/>
      <c r="R13" s="331"/>
      <c r="S13" s="331"/>
      <c r="T13" s="320">
        <f t="shared" si="13"/>
        <v>0</v>
      </c>
      <c r="U13" s="316">
        <f t="shared" si="14"/>
        <v>0</v>
      </c>
      <c r="V13" s="326"/>
      <c r="W13" s="322">
        <f t="shared" si="15"/>
        <v>0</v>
      </c>
      <c r="X13" s="325"/>
      <c r="Y13" s="326"/>
      <c r="Z13" s="326"/>
      <c r="AA13" s="326"/>
      <c r="AB13" s="326"/>
      <c r="AC13" s="326"/>
      <c r="AD13" s="326"/>
      <c r="AE13" s="322">
        <f t="shared" si="0"/>
        <v>0</v>
      </c>
      <c r="AF13" s="325"/>
      <c r="AG13" s="326"/>
      <c r="AH13" s="326"/>
      <c r="AI13" s="326"/>
      <c r="AJ13" s="326"/>
      <c r="AK13" s="326"/>
      <c r="AL13" s="326"/>
      <c r="AM13" s="322">
        <f t="shared" si="1"/>
        <v>0</v>
      </c>
    </row>
    <row r="14" spans="1:39" ht="14.25" customHeight="1" x14ac:dyDescent="0.2">
      <c r="A14" s="523"/>
      <c r="B14" s="179" t="s">
        <v>9</v>
      </c>
      <c r="C14" s="327"/>
      <c r="D14" s="328"/>
      <c r="E14" s="328"/>
      <c r="F14" s="326"/>
      <c r="G14" s="326"/>
      <c r="H14" s="329"/>
      <c r="I14" s="318">
        <f t="shared" si="11"/>
        <v>0</v>
      </c>
      <c r="J14" s="330"/>
      <c r="K14" s="331"/>
      <c r="L14" s="331"/>
      <c r="M14" s="331"/>
      <c r="N14" s="326"/>
      <c r="O14" s="326"/>
      <c r="P14" s="321">
        <f t="shared" si="12"/>
        <v>0</v>
      </c>
      <c r="Q14" s="330"/>
      <c r="R14" s="331"/>
      <c r="S14" s="331"/>
      <c r="T14" s="320">
        <f t="shared" si="13"/>
        <v>0</v>
      </c>
      <c r="U14" s="316">
        <f t="shared" si="14"/>
        <v>0</v>
      </c>
      <c r="V14" s="326"/>
      <c r="W14" s="322">
        <f t="shared" si="15"/>
        <v>0</v>
      </c>
      <c r="X14" s="325"/>
      <c r="Y14" s="326"/>
      <c r="Z14" s="326"/>
      <c r="AA14" s="326"/>
      <c r="AB14" s="326"/>
      <c r="AC14" s="326"/>
      <c r="AD14" s="326"/>
      <c r="AE14" s="322">
        <f t="shared" si="0"/>
        <v>0</v>
      </c>
      <c r="AF14" s="325"/>
      <c r="AG14" s="326"/>
      <c r="AH14" s="326"/>
      <c r="AI14" s="326"/>
      <c r="AJ14" s="326"/>
      <c r="AK14" s="326"/>
      <c r="AL14" s="326"/>
      <c r="AM14" s="322">
        <f t="shared" si="1"/>
        <v>0</v>
      </c>
    </row>
    <row r="15" spans="1:39" ht="14.25" customHeight="1" x14ac:dyDescent="0.2">
      <c r="A15" s="523"/>
      <c r="B15" s="179" t="s">
        <v>8</v>
      </c>
      <c r="C15" s="327"/>
      <c r="D15" s="328"/>
      <c r="E15" s="328"/>
      <c r="F15" s="326"/>
      <c r="G15" s="326"/>
      <c r="H15" s="329"/>
      <c r="I15" s="318">
        <f t="shared" si="11"/>
        <v>0</v>
      </c>
      <c r="J15" s="330"/>
      <c r="K15" s="331"/>
      <c r="L15" s="331"/>
      <c r="M15" s="331"/>
      <c r="N15" s="326"/>
      <c r="O15" s="326"/>
      <c r="P15" s="321">
        <f t="shared" si="12"/>
        <v>0</v>
      </c>
      <c r="Q15" s="330"/>
      <c r="R15" s="331"/>
      <c r="S15" s="331"/>
      <c r="T15" s="320">
        <f t="shared" si="13"/>
        <v>0</v>
      </c>
      <c r="U15" s="316">
        <f t="shared" si="14"/>
        <v>0</v>
      </c>
      <c r="V15" s="326"/>
      <c r="W15" s="322">
        <f t="shared" si="15"/>
        <v>0</v>
      </c>
      <c r="X15" s="325"/>
      <c r="Y15" s="326"/>
      <c r="Z15" s="326"/>
      <c r="AA15" s="326"/>
      <c r="AB15" s="326"/>
      <c r="AC15" s="326"/>
      <c r="AD15" s="326"/>
      <c r="AE15" s="322">
        <f t="shared" si="0"/>
        <v>0</v>
      </c>
      <c r="AF15" s="325"/>
      <c r="AG15" s="326"/>
      <c r="AH15" s="326"/>
      <c r="AI15" s="326"/>
      <c r="AJ15" s="326"/>
      <c r="AK15" s="326"/>
      <c r="AL15" s="326"/>
      <c r="AM15" s="322">
        <f t="shared" si="1"/>
        <v>0</v>
      </c>
    </row>
    <row r="16" spans="1:39" ht="14.25" customHeight="1" x14ac:dyDescent="0.2">
      <c r="A16" s="523"/>
      <c r="B16" s="179" t="s">
        <v>5</v>
      </c>
      <c r="C16" s="327"/>
      <c r="D16" s="328"/>
      <c r="E16" s="328"/>
      <c r="F16" s="326"/>
      <c r="G16" s="326"/>
      <c r="H16" s="329"/>
      <c r="I16" s="318">
        <f t="shared" si="11"/>
        <v>0</v>
      </c>
      <c r="J16" s="330"/>
      <c r="K16" s="331"/>
      <c r="L16" s="331"/>
      <c r="M16" s="331"/>
      <c r="N16" s="326"/>
      <c r="O16" s="326"/>
      <c r="P16" s="321">
        <f t="shared" si="12"/>
        <v>0</v>
      </c>
      <c r="Q16" s="330"/>
      <c r="R16" s="331"/>
      <c r="S16" s="331"/>
      <c r="T16" s="320">
        <f t="shared" si="13"/>
        <v>0</v>
      </c>
      <c r="U16" s="316">
        <f t="shared" si="14"/>
        <v>0</v>
      </c>
      <c r="V16" s="326"/>
      <c r="W16" s="322">
        <f t="shared" si="15"/>
        <v>0</v>
      </c>
      <c r="X16" s="325"/>
      <c r="Y16" s="326"/>
      <c r="Z16" s="326"/>
      <c r="AA16" s="326"/>
      <c r="AB16" s="326"/>
      <c r="AC16" s="326"/>
      <c r="AD16" s="326"/>
      <c r="AE16" s="322">
        <f t="shared" si="0"/>
        <v>0</v>
      </c>
      <c r="AF16" s="325"/>
      <c r="AG16" s="326"/>
      <c r="AH16" s="326"/>
      <c r="AI16" s="326"/>
      <c r="AJ16" s="326"/>
      <c r="AK16" s="326"/>
      <c r="AL16" s="326"/>
      <c r="AM16" s="322">
        <f t="shared" si="1"/>
        <v>0</v>
      </c>
    </row>
    <row r="17" spans="1:39" ht="14.25" customHeight="1" thickBot="1" x14ac:dyDescent="0.25">
      <c r="A17" s="523"/>
      <c r="B17" s="180" t="s">
        <v>22</v>
      </c>
      <c r="C17" s="327"/>
      <c r="D17" s="328"/>
      <c r="E17" s="328"/>
      <c r="F17" s="326"/>
      <c r="G17" s="326"/>
      <c r="H17" s="329"/>
      <c r="I17" s="318">
        <f t="shared" si="11"/>
        <v>0</v>
      </c>
      <c r="J17" s="330"/>
      <c r="K17" s="331"/>
      <c r="L17" s="331"/>
      <c r="M17" s="331"/>
      <c r="N17" s="326"/>
      <c r="O17" s="326"/>
      <c r="P17" s="321">
        <f t="shared" si="12"/>
        <v>0</v>
      </c>
      <c r="Q17" s="330"/>
      <c r="R17" s="331"/>
      <c r="S17" s="331"/>
      <c r="T17" s="320">
        <f t="shared" si="13"/>
        <v>0</v>
      </c>
      <c r="U17" s="316">
        <f t="shared" si="14"/>
        <v>0</v>
      </c>
      <c r="V17" s="326"/>
      <c r="W17" s="322">
        <f t="shared" si="15"/>
        <v>0</v>
      </c>
      <c r="X17" s="332"/>
      <c r="Y17" s="333"/>
      <c r="Z17" s="333"/>
      <c r="AA17" s="333"/>
      <c r="AB17" s="333"/>
      <c r="AC17" s="333"/>
      <c r="AD17" s="333"/>
      <c r="AE17" s="322">
        <f t="shared" si="0"/>
        <v>0</v>
      </c>
      <c r="AF17" s="332"/>
      <c r="AG17" s="333"/>
      <c r="AH17" s="333"/>
      <c r="AI17" s="333"/>
      <c r="AJ17" s="333"/>
      <c r="AK17" s="333"/>
      <c r="AL17" s="333"/>
      <c r="AM17" s="322">
        <f t="shared" si="1"/>
        <v>0</v>
      </c>
    </row>
    <row r="18" spans="1:39" ht="14.25" customHeight="1" thickBot="1" x14ac:dyDescent="0.25">
      <c r="A18" s="523"/>
      <c r="B18" s="181" t="s">
        <v>0</v>
      </c>
      <c r="C18" s="305">
        <f t="shared" ref="C18:P18" si="16">SUM(C11:C17)</f>
        <v>0</v>
      </c>
      <c r="D18" s="306">
        <f t="shared" si="16"/>
        <v>0</v>
      </c>
      <c r="E18" s="306">
        <f t="shared" si="16"/>
        <v>0</v>
      </c>
      <c r="F18" s="306">
        <f t="shared" si="16"/>
        <v>0</v>
      </c>
      <c r="G18" s="306">
        <f t="shared" si="16"/>
        <v>0</v>
      </c>
      <c r="H18" s="307">
        <f t="shared" si="16"/>
        <v>0</v>
      </c>
      <c r="I18" s="307">
        <f t="shared" si="16"/>
        <v>0</v>
      </c>
      <c r="J18" s="308">
        <f t="shared" si="16"/>
        <v>0</v>
      </c>
      <c r="K18" s="306">
        <f t="shared" si="16"/>
        <v>0</v>
      </c>
      <c r="L18" s="306">
        <f t="shared" ref="L18" si="17">SUM(L11:L17)</f>
        <v>0</v>
      </c>
      <c r="M18" s="306">
        <f t="shared" si="16"/>
        <v>0</v>
      </c>
      <c r="N18" s="306">
        <f t="shared" si="16"/>
        <v>0</v>
      </c>
      <c r="O18" s="306">
        <f t="shared" ref="O18" si="18">SUM(O11:O17)</f>
        <v>0</v>
      </c>
      <c r="P18" s="309">
        <f t="shared" si="16"/>
        <v>0</v>
      </c>
      <c r="Q18" s="308">
        <f t="shared" ref="Q18:V18" si="19">SUM(Q11:Q17)</f>
        <v>0</v>
      </c>
      <c r="R18" s="306">
        <f t="shared" si="19"/>
        <v>0</v>
      </c>
      <c r="S18" s="306">
        <f t="shared" si="19"/>
        <v>0</v>
      </c>
      <c r="T18" s="306">
        <f t="shared" si="19"/>
        <v>0</v>
      </c>
      <c r="U18" s="306">
        <f t="shared" si="19"/>
        <v>0</v>
      </c>
      <c r="V18" s="306">
        <f t="shared" si="19"/>
        <v>0</v>
      </c>
      <c r="W18" s="334">
        <f>P18+I18</f>
        <v>0</v>
      </c>
      <c r="X18" s="335">
        <f t="shared" ref="X18:AA18" si="20">SUM(X11:X17)</f>
        <v>0</v>
      </c>
      <c r="Y18" s="336">
        <f t="shared" si="20"/>
        <v>0</v>
      </c>
      <c r="Z18" s="336">
        <f t="shared" si="20"/>
        <v>0</v>
      </c>
      <c r="AA18" s="336">
        <f t="shared" si="20"/>
        <v>0</v>
      </c>
      <c r="AB18" s="336">
        <f>SUM(AB11:AB17)</f>
        <v>0</v>
      </c>
      <c r="AC18" s="337">
        <f t="shared" ref="AC18:AD18" si="21">SUM(AC11:AC17)</f>
        <v>0</v>
      </c>
      <c r="AD18" s="337">
        <f t="shared" si="21"/>
        <v>0</v>
      </c>
      <c r="AE18" s="310">
        <f t="shared" si="0"/>
        <v>0</v>
      </c>
      <c r="AF18" s="335">
        <f t="shared" ref="AF18:AI18" si="22">SUM(AF11:AF17)</f>
        <v>0</v>
      </c>
      <c r="AG18" s="336">
        <f t="shared" si="22"/>
        <v>0</v>
      </c>
      <c r="AH18" s="336">
        <f t="shared" si="22"/>
        <v>0</v>
      </c>
      <c r="AI18" s="336">
        <f t="shared" si="22"/>
        <v>0</v>
      </c>
      <c r="AJ18" s="336">
        <f>SUM(AJ11:AJ17)</f>
        <v>0</v>
      </c>
      <c r="AK18" s="337">
        <f t="shared" ref="AK18:AL18" si="23">SUM(AK11:AK17)</f>
        <v>0</v>
      </c>
      <c r="AL18" s="337">
        <f t="shared" si="23"/>
        <v>0</v>
      </c>
      <c r="AM18" s="310">
        <f t="shared" si="1"/>
        <v>0</v>
      </c>
    </row>
    <row r="19" spans="1:39" ht="14.25" customHeight="1" thickBot="1" x14ac:dyDescent="0.25">
      <c r="A19" s="524" t="s">
        <v>19</v>
      </c>
      <c r="B19" s="57" t="s">
        <v>10</v>
      </c>
      <c r="C19" s="338"/>
      <c r="D19" s="339"/>
      <c r="E19" s="340"/>
      <c r="F19" s="341"/>
      <c r="G19" s="342"/>
      <c r="H19" s="343"/>
      <c r="I19" s="344">
        <f>SUM(C19:H19)</f>
        <v>0</v>
      </c>
      <c r="J19" s="345"/>
      <c r="K19" s="346"/>
      <c r="L19" s="346"/>
      <c r="M19" s="346"/>
      <c r="N19" s="341"/>
      <c r="O19" s="341"/>
      <c r="P19" s="347">
        <f>SUM(J19:O19)</f>
        <v>0</v>
      </c>
      <c r="Q19" s="345"/>
      <c r="R19" s="346"/>
      <c r="S19" s="346"/>
      <c r="T19" s="420">
        <f>F19+M19</f>
        <v>0</v>
      </c>
      <c r="U19" s="341"/>
      <c r="V19" s="342">
        <f>H19+O19</f>
        <v>0</v>
      </c>
      <c r="W19" s="348">
        <f>P19+I19</f>
        <v>0</v>
      </c>
      <c r="X19" s="349"/>
      <c r="Y19" s="341"/>
      <c r="Z19" s="341"/>
      <c r="AA19" s="341"/>
      <c r="AB19" s="341"/>
      <c r="AC19" s="341"/>
      <c r="AD19" s="341"/>
      <c r="AE19" s="348">
        <f t="shared" si="0"/>
        <v>0</v>
      </c>
      <c r="AF19" s="349"/>
      <c r="AG19" s="341"/>
      <c r="AH19" s="341"/>
      <c r="AI19" s="341"/>
      <c r="AJ19" s="341"/>
      <c r="AK19" s="341"/>
      <c r="AL19" s="341"/>
      <c r="AM19" s="348">
        <f t="shared" si="1"/>
        <v>0</v>
      </c>
    </row>
    <row r="20" spans="1:39" ht="13.5" customHeight="1" thickBot="1" x14ac:dyDescent="0.25">
      <c r="A20" s="525"/>
      <c r="B20" s="63" t="s">
        <v>4</v>
      </c>
      <c r="C20" s="350"/>
      <c r="D20" s="340"/>
      <c r="E20" s="340"/>
      <c r="F20" s="351"/>
      <c r="G20" s="351"/>
      <c r="H20" s="352"/>
      <c r="I20" s="344">
        <f t="shared" ref="I20:I23" si="24">SUM(C20:H20)</f>
        <v>0</v>
      </c>
      <c r="J20" s="353"/>
      <c r="K20" s="354"/>
      <c r="L20" s="354"/>
      <c r="M20" s="354"/>
      <c r="N20" s="351"/>
      <c r="O20" s="351"/>
      <c r="P20" s="347">
        <f t="shared" ref="P20:P23" si="25">SUM(J20:O20)</f>
        <v>0</v>
      </c>
      <c r="Q20" s="353"/>
      <c r="R20" s="354"/>
      <c r="S20" s="354"/>
      <c r="T20" s="354">
        <f t="shared" ref="T20:T23" si="26">F20+M20</f>
        <v>0</v>
      </c>
      <c r="U20" s="351"/>
      <c r="V20" s="422">
        <f t="shared" ref="V20:V23" si="27">H20+O20</f>
        <v>0</v>
      </c>
      <c r="W20" s="348">
        <f t="shared" ref="W20:W23" si="28">P20+I20</f>
        <v>0</v>
      </c>
      <c r="X20" s="356"/>
      <c r="Y20" s="351"/>
      <c r="Z20" s="351"/>
      <c r="AA20" s="351"/>
      <c r="AB20" s="351"/>
      <c r="AC20" s="351"/>
      <c r="AD20" s="351"/>
      <c r="AE20" s="355">
        <f t="shared" si="0"/>
        <v>0</v>
      </c>
      <c r="AF20" s="356"/>
      <c r="AG20" s="351"/>
      <c r="AH20" s="351"/>
      <c r="AI20" s="351"/>
      <c r="AJ20" s="351"/>
      <c r="AK20" s="351"/>
      <c r="AL20" s="351"/>
      <c r="AM20" s="355">
        <f t="shared" si="1"/>
        <v>0</v>
      </c>
    </row>
    <row r="21" spans="1:39" ht="14.25" customHeight="1" thickBot="1" x14ac:dyDescent="0.25">
      <c r="A21" s="525"/>
      <c r="B21" s="63" t="s">
        <v>23</v>
      </c>
      <c r="C21" s="350"/>
      <c r="D21" s="340"/>
      <c r="E21" s="340"/>
      <c r="F21" s="351"/>
      <c r="G21" s="351"/>
      <c r="H21" s="352"/>
      <c r="I21" s="344">
        <f t="shared" si="24"/>
        <v>0</v>
      </c>
      <c r="J21" s="353"/>
      <c r="K21" s="354"/>
      <c r="L21" s="354"/>
      <c r="M21" s="354"/>
      <c r="N21" s="351"/>
      <c r="O21" s="351"/>
      <c r="P21" s="347">
        <f t="shared" si="25"/>
        <v>0</v>
      </c>
      <c r="Q21" s="353"/>
      <c r="R21" s="354"/>
      <c r="S21" s="354"/>
      <c r="T21" s="421">
        <f t="shared" si="26"/>
        <v>0</v>
      </c>
      <c r="U21" s="351"/>
      <c r="V21" s="422">
        <f t="shared" si="27"/>
        <v>0</v>
      </c>
      <c r="W21" s="348">
        <f t="shared" si="28"/>
        <v>0</v>
      </c>
      <c r="X21" s="356"/>
      <c r="Y21" s="351"/>
      <c r="Z21" s="351"/>
      <c r="AA21" s="351"/>
      <c r="AB21" s="351"/>
      <c r="AC21" s="351"/>
      <c r="AD21" s="351"/>
      <c r="AE21" s="355">
        <f t="shared" si="0"/>
        <v>0</v>
      </c>
      <c r="AF21" s="356"/>
      <c r="AG21" s="351"/>
      <c r="AH21" s="351"/>
      <c r="AI21" s="351"/>
      <c r="AJ21" s="351"/>
      <c r="AK21" s="351"/>
      <c r="AL21" s="351"/>
      <c r="AM21" s="355">
        <f t="shared" si="1"/>
        <v>0</v>
      </c>
    </row>
    <row r="22" spans="1:39" ht="14.25" customHeight="1" thickBot="1" x14ac:dyDescent="0.25">
      <c r="A22" s="525"/>
      <c r="B22" s="67" t="s">
        <v>41</v>
      </c>
      <c r="C22" s="350"/>
      <c r="D22" s="357"/>
      <c r="E22" s="340"/>
      <c r="F22" s="358"/>
      <c r="G22" s="359"/>
      <c r="H22" s="360"/>
      <c r="I22" s="344">
        <f t="shared" si="24"/>
        <v>0</v>
      </c>
      <c r="J22" s="361"/>
      <c r="K22" s="362"/>
      <c r="L22" s="362"/>
      <c r="M22" s="362"/>
      <c r="N22" s="358"/>
      <c r="O22" s="358"/>
      <c r="P22" s="347">
        <f t="shared" si="25"/>
        <v>0</v>
      </c>
      <c r="Q22" s="361"/>
      <c r="R22" s="362"/>
      <c r="S22" s="362"/>
      <c r="T22" s="362">
        <f t="shared" si="26"/>
        <v>0</v>
      </c>
      <c r="U22" s="358"/>
      <c r="V22" s="423">
        <f t="shared" si="27"/>
        <v>0</v>
      </c>
      <c r="W22" s="348">
        <f t="shared" si="28"/>
        <v>0</v>
      </c>
      <c r="X22" s="356"/>
      <c r="Y22" s="351"/>
      <c r="Z22" s="351"/>
      <c r="AA22" s="351"/>
      <c r="AB22" s="351"/>
      <c r="AC22" s="351"/>
      <c r="AD22" s="351"/>
      <c r="AE22" s="363">
        <f t="shared" si="0"/>
        <v>0</v>
      </c>
      <c r="AF22" s="356"/>
      <c r="AG22" s="351"/>
      <c r="AH22" s="351"/>
      <c r="AI22" s="351"/>
      <c r="AJ22" s="351"/>
      <c r="AK22" s="351"/>
      <c r="AL22" s="351"/>
      <c r="AM22" s="363">
        <f t="shared" si="1"/>
        <v>0</v>
      </c>
    </row>
    <row r="23" spans="1:39" ht="14.25" customHeight="1" thickBot="1" x14ac:dyDescent="0.25">
      <c r="A23" s="525"/>
      <c r="B23" s="67" t="s">
        <v>7</v>
      </c>
      <c r="C23" s="364"/>
      <c r="D23" s="365"/>
      <c r="E23" s="340"/>
      <c r="F23" s="366"/>
      <c r="G23" s="359"/>
      <c r="H23" s="367"/>
      <c r="I23" s="344">
        <f t="shared" si="24"/>
        <v>0</v>
      </c>
      <c r="J23" s="368"/>
      <c r="K23" s="369"/>
      <c r="L23" s="369"/>
      <c r="M23" s="369"/>
      <c r="N23" s="366"/>
      <c r="O23" s="366"/>
      <c r="P23" s="347">
        <f t="shared" si="25"/>
        <v>0</v>
      </c>
      <c r="Q23" s="368"/>
      <c r="R23" s="369"/>
      <c r="S23" s="369"/>
      <c r="T23" s="369">
        <f t="shared" si="26"/>
        <v>0</v>
      </c>
      <c r="U23" s="366"/>
      <c r="V23" s="359">
        <f t="shared" si="27"/>
        <v>0</v>
      </c>
      <c r="W23" s="348">
        <f t="shared" si="28"/>
        <v>0</v>
      </c>
      <c r="X23" s="371"/>
      <c r="Y23" s="366"/>
      <c r="Z23" s="366"/>
      <c r="AA23" s="366"/>
      <c r="AB23" s="366"/>
      <c r="AC23" s="366"/>
      <c r="AD23" s="366"/>
      <c r="AE23" s="370">
        <f t="shared" si="0"/>
        <v>0</v>
      </c>
      <c r="AF23" s="371"/>
      <c r="AG23" s="366"/>
      <c r="AH23" s="366"/>
      <c r="AI23" s="366"/>
      <c r="AJ23" s="366"/>
      <c r="AK23" s="366"/>
      <c r="AL23" s="366"/>
      <c r="AM23" s="370">
        <f t="shared" si="1"/>
        <v>0</v>
      </c>
    </row>
    <row r="24" spans="1:39" ht="14.25" customHeight="1" thickBot="1" x14ac:dyDescent="0.25">
      <c r="A24" s="525"/>
      <c r="B24" s="181" t="s">
        <v>0</v>
      </c>
      <c r="C24" s="305">
        <f t="shared" ref="C24:I24" si="29">SUM(C19:C23)</f>
        <v>0</v>
      </c>
      <c r="D24" s="306">
        <f t="shared" si="29"/>
        <v>0</v>
      </c>
      <c r="E24" s="306">
        <f t="shared" si="29"/>
        <v>0</v>
      </c>
      <c r="F24" s="306">
        <f t="shared" si="29"/>
        <v>0</v>
      </c>
      <c r="G24" s="306">
        <f t="shared" si="29"/>
        <v>0</v>
      </c>
      <c r="H24" s="306">
        <f t="shared" si="29"/>
        <v>0</v>
      </c>
      <c r="I24" s="306">
        <f t="shared" si="29"/>
        <v>0</v>
      </c>
      <c r="J24" s="308">
        <f>SUM(J19:J23)</f>
        <v>0</v>
      </c>
      <c r="K24" s="306">
        <f t="shared" ref="K24:L24" si="30">SUM(K19:K23)</f>
        <v>0</v>
      </c>
      <c r="L24" s="306">
        <f t="shared" si="30"/>
        <v>0</v>
      </c>
      <c r="M24" s="306">
        <f>SUM(M19:M23)</f>
        <v>0</v>
      </c>
      <c r="N24" s="306">
        <f>SUM(N19:N23)</f>
        <v>0</v>
      </c>
      <c r="O24" s="306">
        <f>SUM(O19:O23)</f>
        <v>0</v>
      </c>
      <c r="P24" s="309">
        <f t="shared" ref="P24" si="31">SUM(P19:P23)</f>
        <v>0</v>
      </c>
      <c r="Q24" s="308">
        <f>SUM(Q19:Q23)</f>
        <v>0</v>
      </c>
      <c r="R24" s="306">
        <f t="shared" ref="R24:S24" si="32">SUM(R19:R23)</f>
        <v>0</v>
      </c>
      <c r="S24" s="306">
        <f t="shared" si="32"/>
        <v>0</v>
      </c>
      <c r="T24" s="306">
        <f>SUM(T19:T23)</f>
        <v>0</v>
      </c>
      <c r="U24" s="306">
        <f>SUM(U19:U23)</f>
        <v>0</v>
      </c>
      <c r="V24" s="306">
        <f>SUM(V19:V23)</f>
        <v>0</v>
      </c>
      <c r="W24" s="334">
        <f>P24+I24</f>
        <v>0</v>
      </c>
      <c r="X24" s="311">
        <f t="shared" ref="X24:AA24" si="33">SUM(X19:X23)</f>
        <v>0</v>
      </c>
      <c r="Y24" s="312">
        <f t="shared" si="33"/>
        <v>0</v>
      </c>
      <c r="Z24" s="312">
        <f t="shared" si="33"/>
        <v>0</v>
      </c>
      <c r="AA24" s="312">
        <f t="shared" si="33"/>
        <v>0</v>
      </c>
      <c r="AB24" s="312">
        <f>SUM(AB19:AB23)</f>
        <v>0</v>
      </c>
      <c r="AC24" s="313">
        <f t="shared" ref="AC24:AD24" si="34">SUM(AC19:AC23)</f>
        <v>0</v>
      </c>
      <c r="AD24" s="313">
        <f t="shared" si="34"/>
        <v>0</v>
      </c>
      <c r="AE24" s="310">
        <f t="shared" si="0"/>
        <v>0</v>
      </c>
      <c r="AF24" s="311">
        <f t="shared" ref="AF24:AI24" si="35">SUM(AF19:AF23)</f>
        <v>0</v>
      </c>
      <c r="AG24" s="312">
        <f t="shared" si="35"/>
        <v>0</v>
      </c>
      <c r="AH24" s="312">
        <f t="shared" si="35"/>
        <v>0</v>
      </c>
      <c r="AI24" s="312">
        <f t="shared" si="35"/>
        <v>0</v>
      </c>
      <c r="AJ24" s="312">
        <f>SUM(AJ19:AJ23)</f>
        <v>0</v>
      </c>
      <c r="AK24" s="313">
        <f t="shared" ref="AK24:AL24" si="36">SUM(AK19:AK23)</f>
        <v>0</v>
      </c>
      <c r="AL24" s="313">
        <f t="shared" si="36"/>
        <v>0</v>
      </c>
      <c r="AM24" s="310">
        <f t="shared" si="1"/>
        <v>0</v>
      </c>
    </row>
    <row r="25" spans="1:39" ht="14.25" customHeight="1" thickBot="1" x14ac:dyDescent="0.25">
      <c r="A25" s="511" t="s">
        <v>31</v>
      </c>
      <c r="B25" s="182" t="s">
        <v>32</v>
      </c>
      <c r="C25" s="372">
        <f>SUM(C10+C18+C24)</f>
        <v>0</v>
      </c>
      <c r="D25" s="373">
        <f>SUM(D10+D18+D24)</f>
        <v>0</v>
      </c>
      <c r="E25" s="373">
        <f>SUM(E10+E18+E24)</f>
        <v>0</v>
      </c>
      <c r="F25" s="373">
        <f>SUM(F10+F18+F24)</f>
        <v>0</v>
      </c>
      <c r="G25" s="374">
        <f>G10+G18+G24</f>
        <v>0</v>
      </c>
      <c r="H25" s="375">
        <f t="shared" ref="H25:M25" si="37">SUM(H10+H18+H24)</f>
        <v>0</v>
      </c>
      <c r="I25" s="375">
        <f t="shared" si="37"/>
        <v>0</v>
      </c>
      <c r="J25" s="376">
        <f t="shared" si="37"/>
        <v>0</v>
      </c>
      <c r="K25" s="374">
        <f t="shared" si="37"/>
        <v>0</v>
      </c>
      <c r="L25" s="374">
        <f t="shared" ref="L25" si="38">SUM(L10+L18+L24)</f>
        <v>0</v>
      </c>
      <c r="M25" s="374">
        <f t="shared" si="37"/>
        <v>0</v>
      </c>
      <c r="N25" s="374">
        <f>N10+N18+N24</f>
        <v>0</v>
      </c>
      <c r="O25" s="374">
        <f>O10+O18+O24</f>
        <v>0</v>
      </c>
      <c r="P25" s="377">
        <f>P10+P18+P24</f>
        <v>0</v>
      </c>
      <c r="Q25" s="376">
        <f t="shared" ref="Q25:T25" si="39">SUM(Q10+Q18+Q24)</f>
        <v>0</v>
      </c>
      <c r="R25" s="374">
        <f t="shared" si="39"/>
        <v>0</v>
      </c>
      <c r="S25" s="374">
        <f t="shared" si="39"/>
        <v>0</v>
      </c>
      <c r="T25" s="374">
        <f t="shared" si="39"/>
        <v>0</v>
      </c>
      <c r="U25" s="374">
        <f>U10+U18+U24</f>
        <v>0</v>
      </c>
      <c r="V25" s="374">
        <f>V10+V18+V24</f>
        <v>0</v>
      </c>
      <c r="W25" s="334">
        <f>P25+I25</f>
        <v>0</v>
      </c>
      <c r="X25" s="309">
        <f t="shared" ref="X25:AA25" si="40">X10+X18+X24</f>
        <v>0</v>
      </c>
      <c r="Y25" s="309">
        <f t="shared" si="40"/>
        <v>0</v>
      </c>
      <c r="Z25" s="309">
        <f t="shared" si="40"/>
        <v>0</v>
      </c>
      <c r="AA25" s="309">
        <f t="shared" si="40"/>
        <v>0</v>
      </c>
      <c r="AB25" s="309">
        <f>AB10+AB18+AB24</f>
        <v>0</v>
      </c>
      <c r="AC25" s="376">
        <f>AC10+AC18+AC24</f>
        <v>0</v>
      </c>
      <c r="AD25" s="376">
        <f>AD10+AD18+AD24</f>
        <v>0</v>
      </c>
      <c r="AE25" s="310">
        <f t="shared" si="0"/>
        <v>0</v>
      </c>
      <c r="AF25" s="309">
        <f t="shared" ref="AF25:AI25" si="41">AF10+AF18+AF24</f>
        <v>0</v>
      </c>
      <c r="AG25" s="309">
        <f t="shared" si="41"/>
        <v>0</v>
      </c>
      <c r="AH25" s="309">
        <f t="shared" si="41"/>
        <v>0</v>
      </c>
      <c r="AI25" s="309">
        <f t="shared" si="41"/>
        <v>0</v>
      </c>
      <c r="AJ25" s="309">
        <f>AJ10+AJ18+AJ24</f>
        <v>0</v>
      </c>
      <c r="AK25" s="376">
        <f>AK10+AK18+AK24</f>
        <v>0</v>
      </c>
      <c r="AL25" s="376">
        <f>AL10+AL18+AL24</f>
        <v>0</v>
      </c>
      <c r="AM25" s="310">
        <f t="shared" si="1"/>
        <v>0</v>
      </c>
    </row>
    <row r="26" spans="1:39" s="10" customFormat="1" ht="14.25" customHeight="1" thickBot="1" x14ac:dyDescent="0.3">
      <c r="A26" s="512"/>
      <c r="B26" s="183" t="s">
        <v>30</v>
      </c>
      <c r="C26" s="378" t="e">
        <f t="shared" ref="C26:AE26" si="42">C25/C27</f>
        <v>#DIV/0!</v>
      </c>
      <c r="D26" s="379" t="e">
        <f t="shared" si="42"/>
        <v>#DIV/0!</v>
      </c>
      <c r="E26" s="379" t="e">
        <f t="shared" si="42"/>
        <v>#DIV/0!</v>
      </c>
      <c r="F26" s="379" t="e">
        <f t="shared" si="42"/>
        <v>#DIV/0!</v>
      </c>
      <c r="G26" s="379" t="e">
        <f t="shared" si="42"/>
        <v>#DIV/0!</v>
      </c>
      <c r="H26" s="380" t="e">
        <f t="shared" si="42"/>
        <v>#DIV/0!</v>
      </c>
      <c r="I26" s="380" t="e">
        <f t="shared" si="42"/>
        <v>#DIV/0!</v>
      </c>
      <c r="J26" s="379" t="e">
        <f t="shared" si="42"/>
        <v>#DIV/0!</v>
      </c>
      <c r="K26" s="379" t="e">
        <f t="shared" si="42"/>
        <v>#DIV/0!</v>
      </c>
      <c r="L26" s="379" t="e">
        <f t="shared" si="42"/>
        <v>#DIV/0!</v>
      </c>
      <c r="M26" s="379" t="e">
        <f t="shared" si="42"/>
        <v>#DIV/0!</v>
      </c>
      <c r="N26" s="379" t="e">
        <f t="shared" si="42"/>
        <v>#DIV/0!</v>
      </c>
      <c r="O26" s="380" t="e">
        <f t="shared" si="42"/>
        <v>#DIV/0!</v>
      </c>
      <c r="P26" s="381" t="e">
        <f t="shared" si="42"/>
        <v>#DIV/0!</v>
      </c>
      <c r="Q26" s="379" t="e">
        <f t="shared" ref="Q26:V26" si="43">Q25/Q27</f>
        <v>#DIV/0!</v>
      </c>
      <c r="R26" s="379" t="e">
        <f t="shared" si="43"/>
        <v>#DIV/0!</v>
      </c>
      <c r="S26" s="379" t="e">
        <f t="shared" si="43"/>
        <v>#DIV/0!</v>
      </c>
      <c r="T26" s="379" t="e">
        <f t="shared" si="43"/>
        <v>#DIV/0!</v>
      </c>
      <c r="U26" s="379" t="e">
        <f t="shared" si="43"/>
        <v>#DIV/0!</v>
      </c>
      <c r="V26" s="380" t="e">
        <f t="shared" si="43"/>
        <v>#DIV/0!</v>
      </c>
      <c r="W26" s="382" t="e">
        <f t="shared" si="42"/>
        <v>#DIV/0!</v>
      </c>
      <c r="X26" s="383" t="e">
        <f t="shared" si="42"/>
        <v>#DIV/0!</v>
      </c>
      <c r="Y26" s="380" t="e">
        <f t="shared" si="42"/>
        <v>#DIV/0!</v>
      </c>
      <c r="Z26" s="380" t="e">
        <f t="shared" si="42"/>
        <v>#DIV/0!</v>
      </c>
      <c r="AA26" s="380" t="e">
        <f t="shared" si="42"/>
        <v>#DIV/0!</v>
      </c>
      <c r="AB26" s="380" t="e">
        <f t="shared" si="42"/>
        <v>#DIV/0!</v>
      </c>
      <c r="AC26" s="380" t="e">
        <f t="shared" si="42"/>
        <v>#DIV/0!</v>
      </c>
      <c r="AD26" s="380" t="e">
        <f t="shared" si="42"/>
        <v>#DIV/0!</v>
      </c>
      <c r="AE26" s="382" t="e">
        <f t="shared" si="42"/>
        <v>#DIV/0!</v>
      </c>
      <c r="AF26" s="383" t="e">
        <f t="shared" ref="AF26:AM26" si="44">AF25/AF27</f>
        <v>#DIV/0!</v>
      </c>
      <c r="AG26" s="380" t="e">
        <f t="shared" si="44"/>
        <v>#DIV/0!</v>
      </c>
      <c r="AH26" s="380" t="e">
        <f t="shared" si="44"/>
        <v>#DIV/0!</v>
      </c>
      <c r="AI26" s="380" t="e">
        <f t="shared" si="44"/>
        <v>#DIV/0!</v>
      </c>
      <c r="AJ26" s="380" t="e">
        <f t="shared" si="44"/>
        <v>#DIV/0!</v>
      </c>
      <c r="AK26" s="380" t="e">
        <f t="shared" si="44"/>
        <v>#DIV/0!</v>
      </c>
      <c r="AL26" s="380" t="e">
        <f t="shared" si="44"/>
        <v>#DIV/0!</v>
      </c>
      <c r="AM26" s="382" t="e">
        <f t="shared" si="44"/>
        <v>#DIV/0!</v>
      </c>
    </row>
    <row r="27" spans="1:39" ht="14.25" customHeight="1" thickBot="1" x14ac:dyDescent="0.25">
      <c r="A27" s="512"/>
      <c r="B27" s="184" t="s">
        <v>24</v>
      </c>
      <c r="C27" s="384"/>
      <c r="D27" s="385"/>
      <c r="E27" s="385"/>
      <c r="F27" s="385"/>
      <c r="G27" s="385"/>
      <c r="H27" s="386"/>
      <c r="I27" s="387">
        <f>SUM(C27:H27)</f>
        <v>0</v>
      </c>
      <c r="J27" s="388"/>
      <c r="K27" s="385"/>
      <c r="L27" s="385"/>
      <c r="M27" s="385"/>
      <c r="N27" s="385"/>
      <c r="O27" s="389"/>
      <c r="P27" s="390">
        <f>SUM(J27:O27)</f>
        <v>0</v>
      </c>
      <c r="Q27" s="388"/>
      <c r="R27" s="385"/>
      <c r="S27" s="385"/>
      <c r="T27" s="385"/>
      <c r="U27" s="385"/>
      <c r="V27" s="391"/>
      <c r="W27" s="392">
        <f>P27+I27</f>
        <v>0</v>
      </c>
      <c r="X27" s="393"/>
      <c r="Y27" s="394"/>
      <c r="Z27" s="394"/>
      <c r="AA27" s="394"/>
      <c r="AB27" s="394"/>
      <c r="AC27" s="388"/>
      <c r="AD27" s="388"/>
      <c r="AE27" s="392">
        <f>SUM(X27:AD27)</f>
        <v>0</v>
      </c>
      <c r="AF27" s="393"/>
      <c r="AG27" s="394"/>
      <c r="AH27" s="394"/>
      <c r="AI27" s="394"/>
      <c r="AJ27" s="394"/>
      <c r="AK27" s="388"/>
      <c r="AL27" s="388"/>
      <c r="AM27" s="392">
        <f>SUM(AF27:AL27)</f>
        <v>0</v>
      </c>
    </row>
    <row r="28" spans="1:39" s="11" customFormat="1" ht="14.25" customHeight="1" thickBot="1" x14ac:dyDescent="0.25">
      <c r="A28" s="513"/>
      <c r="B28" s="196" t="s">
        <v>20</v>
      </c>
      <c r="C28" s="395">
        <f t="shared" ref="C28:AE28" si="45">C27-C25</f>
        <v>0</v>
      </c>
      <c r="D28" s="396">
        <f t="shared" si="45"/>
        <v>0</v>
      </c>
      <c r="E28" s="396">
        <f t="shared" si="45"/>
        <v>0</v>
      </c>
      <c r="F28" s="396">
        <f t="shared" si="45"/>
        <v>0</v>
      </c>
      <c r="G28" s="396">
        <f t="shared" si="45"/>
        <v>0</v>
      </c>
      <c r="H28" s="397">
        <f t="shared" si="45"/>
        <v>0</v>
      </c>
      <c r="I28" s="397">
        <f t="shared" si="45"/>
        <v>0</v>
      </c>
      <c r="J28" s="398">
        <f t="shared" si="45"/>
        <v>0</v>
      </c>
      <c r="K28" s="396">
        <f t="shared" si="45"/>
        <v>0</v>
      </c>
      <c r="L28" s="396">
        <f t="shared" si="45"/>
        <v>0</v>
      </c>
      <c r="M28" s="396">
        <f>M27-M25</f>
        <v>0</v>
      </c>
      <c r="N28" s="396">
        <f>N27-N25</f>
        <v>0</v>
      </c>
      <c r="O28" s="399">
        <f t="shared" si="45"/>
        <v>0</v>
      </c>
      <c r="P28" s="400">
        <f t="shared" si="45"/>
        <v>0</v>
      </c>
      <c r="Q28" s="398">
        <f t="shared" ref="Q28:S28" si="46">Q27-Q25</f>
        <v>0</v>
      </c>
      <c r="R28" s="396">
        <f t="shared" si="46"/>
        <v>0</v>
      </c>
      <c r="S28" s="396">
        <f t="shared" si="46"/>
        <v>0</v>
      </c>
      <c r="T28" s="396">
        <f>T27-T25</f>
        <v>0</v>
      </c>
      <c r="U28" s="396">
        <f>U27-U25</f>
        <v>0</v>
      </c>
      <c r="V28" s="399">
        <f t="shared" ref="V28" si="47">V27-V25</f>
        <v>0</v>
      </c>
      <c r="W28" s="401">
        <f t="shared" si="45"/>
        <v>0</v>
      </c>
      <c r="X28" s="395">
        <f t="shared" si="45"/>
        <v>0</v>
      </c>
      <c r="Y28" s="396">
        <f t="shared" si="45"/>
        <v>0</v>
      </c>
      <c r="Z28" s="396">
        <f t="shared" si="45"/>
        <v>0</v>
      </c>
      <c r="AA28" s="396">
        <f t="shared" si="45"/>
        <v>0</v>
      </c>
      <c r="AB28" s="402">
        <f t="shared" si="45"/>
        <v>0</v>
      </c>
      <c r="AC28" s="398">
        <f t="shared" si="45"/>
        <v>0</v>
      </c>
      <c r="AD28" s="398">
        <f t="shared" si="45"/>
        <v>0</v>
      </c>
      <c r="AE28" s="401">
        <f t="shared" si="45"/>
        <v>0</v>
      </c>
      <c r="AF28" s="395">
        <f t="shared" ref="AF28:AM28" si="48">AF27-AF25</f>
        <v>0</v>
      </c>
      <c r="AG28" s="396">
        <f t="shared" si="48"/>
        <v>0</v>
      </c>
      <c r="AH28" s="396">
        <f t="shared" si="48"/>
        <v>0</v>
      </c>
      <c r="AI28" s="396">
        <f t="shared" si="48"/>
        <v>0</v>
      </c>
      <c r="AJ28" s="402">
        <f t="shared" si="48"/>
        <v>0</v>
      </c>
      <c r="AK28" s="398">
        <f t="shared" si="48"/>
        <v>0</v>
      </c>
      <c r="AL28" s="398">
        <f t="shared" si="48"/>
        <v>0</v>
      </c>
      <c r="AM28" s="401">
        <f t="shared" si="48"/>
        <v>0</v>
      </c>
    </row>
    <row r="29" spans="1:39" ht="16.5" customHeight="1" thickTop="1" x14ac:dyDescent="0.2">
      <c r="A29" s="2"/>
      <c r="B29" s="449" t="s">
        <v>110</v>
      </c>
      <c r="C29" s="449"/>
      <c r="D29" s="449"/>
      <c r="E29" s="449"/>
      <c r="F29" s="449"/>
      <c r="G29" s="449"/>
      <c r="H29" s="449"/>
      <c r="I29" s="449"/>
      <c r="J29" s="449"/>
      <c r="K29" s="449"/>
      <c r="L29" s="449"/>
      <c r="M29" s="449"/>
      <c r="N29" s="449"/>
      <c r="O29" s="449"/>
      <c r="P29" s="449"/>
      <c r="Q29" s="449"/>
      <c r="R29" s="449"/>
      <c r="S29" s="449"/>
      <c r="T29" s="449"/>
      <c r="U29" s="449"/>
      <c r="V29" s="449"/>
      <c r="W29" s="449"/>
      <c r="X29" s="449"/>
      <c r="Y29" s="449"/>
      <c r="Z29" s="449"/>
      <c r="AA29" s="449"/>
      <c r="AB29" s="449"/>
      <c r="AC29" s="449"/>
      <c r="AD29" s="449"/>
      <c r="AE29" s="449"/>
      <c r="AF29" s="449"/>
    </row>
    <row r="30" spans="1:39" ht="315" customHeight="1" x14ac:dyDescent="0.2"/>
    <row r="31" spans="1:39" ht="315" customHeight="1" thickBot="1" x14ac:dyDescent="0.25"/>
    <row r="32" spans="1:39" ht="19.5" customHeight="1" thickBot="1" x14ac:dyDescent="0.25">
      <c r="A32" s="514" t="s">
        <v>46</v>
      </c>
      <c r="B32" s="515"/>
      <c r="C32" s="515"/>
      <c r="D32" s="515"/>
      <c r="E32" s="515"/>
      <c r="F32" s="515"/>
      <c r="G32" s="515"/>
      <c r="H32" s="515"/>
      <c r="I32" s="515"/>
      <c r="J32" s="515"/>
      <c r="K32" s="515"/>
      <c r="L32" s="515"/>
      <c r="M32" s="515"/>
      <c r="N32" s="515"/>
      <c r="O32" s="515"/>
      <c r="P32" s="515"/>
      <c r="Q32" s="515"/>
      <c r="R32" s="515"/>
      <c r="S32" s="515"/>
      <c r="T32" s="515"/>
      <c r="U32" s="515"/>
      <c r="V32" s="515"/>
      <c r="W32" s="515"/>
      <c r="X32" s="515"/>
      <c r="Y32" s="515"/>
      <c r="Z32" s="515"/>
      <c r="AA32" s="515"/>
      <c r="AB32" s="515"/>
      <c r="AC32" s="515"/>
      <c r="AD32" s="515"/>
      <c r="AE32" s="515"/>
      <c r="AF32" s="515"/>
    </row>
    <row r="33" spans="1:32" ht="21" thickBot="1" x14ac:dyDescent="0.25">
      <c r="A33" s="450"/>
      <c r="B33" s="451"/>
      <c r="C33" s="475" t="s">
        <v>16</v>
      </c>
      <c r="D33" s="476"/>
      <c r="E33" s="476"/>
      <c r="F33" s="476"/>
      <c r="G33" s="476"/>
      <c r="H33" s="476"/>
      <c r="I33" s="476"/>
      <c r="J33" s="476"/>
      <c r="K33" s="476"/>
      <c r="L33" s="476"/>
      <c r="M33" s="476"/>
      <c r="N33" s="476"/>
      <c r="O33" s="476"/>
      <c r="P33" s="476"/>
      <c r="Q33" s="476"/>
      <c r="R33" s="476"/>
      <c r="S33" s="476"/>
      <c r="T33" s="476"/>
      <c r="U33" s="476"/>
      <c r="V33" s="476"/>
      <c r="W33" s="476"/>
      <c r="X33" s="476"/>
      <c r="Y33" s="476"/>
      <c r="Z33" s="476"/>
      <c r="AA33" s="476"/>
      <c r="AB33" s="476"/>
      <c r="AC33" s="476"/>
      <c r="AD33" s="476"/>
      <c r="AE33" s="476"/>
      <c r="AF33" s="476"/>
    </row>
    <row r="34" spans="1:32" ht="53.25" thickBot="1" x14ac:dyDescent="0.25">
      <c r="A34" s="473"/>
      <c r="B34" s="474"/>
      <c r="C34" s="404" t="s">
        <v>47</v>
      </c>
      <c r="D34" s="405" t="s">
        <v>15</v>
      </c>
      <c r="E34" s="406" t="s">
        <v>48</v>
      </c>
      <c r="F34" s="406"/>
      <c r="G34" s="406"/>
      <c r="H34" s="406"/>
      <c r="I34" s="406"/>
      <c r="J34" s="406"/>
      <c r="K34" s="406"/>
      <c r="L34" s="406"/>
      <c r="M34" s="406"/>
      <c r="N34" s="406"/>
      <c r="O34" s="406"/>
      <c r="P34" s="406"/>
      <c r="Q34" s="406"/>
      <c r="R34" s="406"/>
      <c r="S34" s="406"/>
      <c r="T34" s="406"/>
      <c r="U34" s="406"/>
      <c r="V34" s="406"/>
      <c r="W34" s="406"/>
      <c r="X34" s="406"/>
      <c r="Y34" s="406"/>
      <c r="Z34" s="406"/>
      <c r="AA34" s="406"/>
      <c r="AB34" s="406"/>
      <c r="AC34" s="406"/>
      <c r="AD34" s="406"/>
      <c r="AE34" s="406"/>
      <c r="AF34" s="146"/>
    </row>
    <row r="35" spans="1:32" ht="13.5" thickTop="1" x14ac:dyDescent="0.2">
      <c r="A35" s="459" t="s">
        <v>34</v>
      </c>
      <c r="B35" s="80" t="s">
        <v>35</v>
      </c>
      <c r="C35" s="407"/>
      <c r="D35" s="407"/>
      <c r="E35" s="407"/>
      <c r="F35" s="407"/>
      <c r="G35" s="407"/>
      <c r="H35" s="407"/>
      <c r="I35" s="407"/>
      <c r="J35" s="407"/>
      <c r="K35" s="407"/>
      <c r="L35" s="407"/>
      <c r="M35" s="407"/>
      <c r="N35" s="407"/>
      <c r="O35" s="407"/>
      <c r="P35" s="407"/>
      <c r="Q35" s="407"/>
      <c r="R35" s="407"/>
      <c r="S35" s="407"/>
      <c r="T35" s="407"/>
      <c r="U35" s="407"/>
      <c r="V35" s="407"/>
      <c r="W35" s="407"/>
      <c r="X35" s="407"/>
      <c r="Y35" s="407"/>
      <c r="Z35" s="407"/>
      <c r="AA35" s="407"/>
      <c r="AB35" s="407"/>
      <c r="AC35" s="407"/>
      <c r="AD35" s="407"/>
      <c r="AE35" s="407"/>
      <c r="AF35" s="81"/>
    </row>
    <row r="36" spans="1:32" ht="15.75" x14ac:dyDescent="0.25">
      <c r="A36" s="460"/>
      <c r="B36" s="82" t="s">
        <v>36</v>
      </c>
      <c r="C36" s="408" t="e">
        <f>C35/C37</f>
        <v>#DIV/0!</v>
      </c>
      <c r="D36" s="408" t="e">
        <f>D35/D37</f>
        <v>#DIV/0!</v>
      </c>
      <c r="E36" s="408" t="e">
        <f>E35/E37</f>
        <v>#DIV/0!</v>
      </c>
      <c r="F36" s="409"/>
      <c r="G36" s="409"/>
      <c r="H36" s="409"/>
      <c r="I36" s="409"/>
      <c r="J36" s="409"/>
      <c r="K36" s="409"/>
      <c r="L36" s="409"/>
      <c r="M36" s="409"/>
      <c r="N36" s="409"/>
      <c r="O36" s="409"/>
      <c r="P36" s="409"/>
      <c r="Q36" s="409"/>
      <c r="R36" s="409"/>
      <c r="S36" s="409"/>
      <c r="T36" s="409"/>
      <c r="U36" s="409"/>
      <c r="V36" s="409"/>
      <c r="W36" s="409"/>
      <c r="X36" s="409"/>
      <c r="Y36" s="409"/>
      <c r="Z36" s="409"/>
      <c r="AA36" s="409"/>
      <c r="AB36" s="409"/>
      <c r="AC36" s="409"/>
      <c r="AD36" s="409"/>
      <c r="AE36" s="409"/>
      <c r="AF36" s="84"/>
    </row>
    <row r="37" spans="1:32" x14ac:dyDescent="0.2">
      <c r="A37" s="460"/>
      <c r="B37" s="85" t="s">
        <v>37</v>
      </c>
      <c r="C37" s="409"/>
      <c r="D37" s="409"/>
      <c r="E37" s="409"/>
      <c r="F37" s="409"/>
      <c r="G37" s="409"/>
      <c r="H37" s="409"/>
      <c r="I37" s="409"/>
      <c r="J37" s="409"/>
      <c r="K37" s="409"/>
      <c r="L37" s="409"/>
      <c r="M37" s="409"/>
      <c r="N37" s="409"/>
      <c r="O37" s="409"/>
      <c r="P37" s="409"/>
      <c r="Q37" s="409"/>
      <c r="R37" s="409"/>
      <c r="S37" s="409"/>
      <c r="T37" s="409"/>
      <c r="U37" s="409"/>
      <c r="V37" s="409"/>
      <c r="W37" s="409"/>
      <c r="X37" s="409"/>
      <c r="Y37" s="409"/>
      <c r="Z37" s="409"/>
      <c r="AA37" s="409"/>
      <c r="AB37" s="409"/>
      <c r="AC37" s="409"/>
      <c r="AD37" s="409"/>
      <c r="AE37" s="409"/>
      <c r="AF37" s="84"/>
    </row>
    <row r="38" spans="1:32" ht="13.5" thickBot="1" x14ac:dyDescent="0.25">
      <c r="A38" s="460"/>
      <c r="B38" s="86" t="s">
        <v>20</v>
      </c>
      <c r="C38" s="410">
        <f>C37-C35</f>
        <v>0</v>
      </c>
      <c r="D38" s="410">
        <f>D37-D35</f>
        <v>0</v>
      </c>
      <c r="E38" s="410">
        <f>E37-E35</f>
        <v>0</v>
      </c>
      <c r="F38" s="410"/>
      <c r="G38" s="410"/>
      <c r="H38" s="410"/>
      <c r="I38" s="410"/>
      <c r="J38" s="410"/>
      <c r="K38" s="410"/>
      <c r="L38" s="410"/>
      <c r="M38" s="410"/>
      <c r="N38" s="410"/>
      <c r="O38" s="410"/>
      <c r="P38" s="410"/>
      <c r="Q38" s="410"/>
      <c r="R38" s="410"/>
      <c r="S38" s="410"/>
      <c r="T38" s="410"/>
      <c r="U38" s="410"/>
      <c r="V38" s="410"/>
      <c r="W38" s="410"/>
      <c r="X38" s="410"/>
      <c r="Y38" s="410"/>
      <c r="Z38" s="410"/>
      <c r="AA38" s="410"/>
      <c r="AB38" s="410"/>
      <c r="AC38" s="410"/>
      <c r="AD38" s="410"/>
      <c r="AE38" s="410"/>
      <c r="AF38" s="87"/>
    </row>
    <row r="39" spans="1:32" ht="13.5" thickTop="1" x14ac:dyDescent="0.2">
      <c r="A39" s="460"/>
      <c r="B39" s="88" t="s">
        <v>38</v>
      </c>
      <c r="C39" s="411">
        <v>3</v>
      </c>
      <c r="D39" s="411">
        <v>3</v>
      </c>
      <c r="E39" s="411"/>
      <c r="F39" s="411"/>
      <c r="G39" s="411"/>
      <c r="H39" s="411"/>
      <c r="I39" s="411"/>
      <c r="J39" s="411"/>
      <c r="K39" s="411"/>
      <c r="L39" s="411"/>
      <c r="M39" s="411"/>
      <c r="N39" s="411"/>
      <c r="O39" s="411"/>
      <c r="P39" s="411"/>
      <c r="Q39" s="411"/>
      <c r="R39" s="411"/>
      <c r="S39" s="411"/>
      <c r="T39" s="411"/>
      <c r="U39" s="411"/>
      <c r="V39" s="411"/>
      <c r="W39" s="411"/>
      <c r="X39" s="411"/>
      <c r="Y39" s="411"/>
      <c r="Z39" s="411"/>
      <c r="AA39" s="411"/>
      <c r="AB39" s="411"/>
      <c r="AC39" s="411"/>
      <c r="AD39" s="411"/>
      <c r="AE39" s="411"/>
      <c r="AF39" s="89"/>
    </row>
    <row r="40" spans="1:32" ht="15.75" x14ac:dyDescent="0.25">
      <c r="A40" s="460"/>
      <c r="B40" s="90" t="s">
        <v>36</v>
      </c>
      <c r="C40" s="412">
        <f>C39/C41</f>
        <v>1</v>
      </c>
      <c r="D40" s="412">
        <f t="shared" ref="D40:E40" si="49">D39/D41</f>
        <v>1</v>
      </c>
      <c r="E40" s="412" t="e">
        <f t="shared" si="49"/>
        <v>#DIV/0!</v>
      </c>
      <c r="F40" s="412"/>
      <c r="G40" s="412"/>
      <c r="H40" s="412"/>
      <c r="I40" s="412"/>
      <c r="J40" s="412"/>
      <c r="K40" s="412"/>
      <c r="L40" s="412"/>
      <c r="M40" s="412"/>
      <c r="N40" s="412"/>
      <c r="O40" s="412"/>
      <c r="P40" s="412"/>
      <c r="Q40" s="412"/>
      <c r="R40" s="412"/>
      <c r="S40" s="412"/>
      <c r="T40" s="412"/>
      <c r="U40" s="412"/>
      <c r="V40" s="412"/>
      <c r="W40" s="412"/>
      <c r="X40" s="412"/>
      <c r="Y40" s="412"/>
      <c r="Z40" s="412"/>
      <c r="AA40" s="412"/>
      <c r="AB40" s="412"/>
      <c r="AC40" s="412"/>
      <c r="AD40" s="412"/>
      <c r="AE40" s="412"/>
      <c r="AF40" s="91"/>
    </row>
    <row r="41" spans="1:32" x14ac:dyDescent="0.2">
      <c r="A41" s="460"/>
      <c r="B41" s="93" t="s">
        <v>37</v>
      </c>
      <c r="C41" s="413">
        <v>3</v>
      </c>
      <c r="D41" s="413">
        <v>3</v>
      </c>
      <c r="E41" s="413">
        <v>0</v>
      </c>
      <c r="F41" s="413"/>
      <c r="G41" s="413"/>
      <c r="H41" s="413"/>
      <c r="I41" s="413"/>
      <c r="J41" s="413"/>
      <c r="K41" s="413"/>
      <c r="L41" s="413"/>
      <c r="M41" s="413"/>
      <c r="N41" s="413"/>
      <c r="O41" s="413"/>
      <c r="P41" s="413"/>
      <c r="Q41" s="413"/>
      <c r="R41" s="413"/>
      <c r="S41" s="413"/>
      <c r="T41" s="413"/>
      <c r="U41" s="413"/>
      <c r="V41" s="413"/>
      <c r="W41" s="413"/>
      <c r="X41" s="413"/>
      <c r="Y41" s="413"/>
      <c r="Z41" s="413"/>
      <c r="AA41" s="413"/>
      <c r="AB41" s="413"/>
      <c r="AC41" s="413"/>
      <c r="AD41" s="413"/>
      <c r="AE41" s="413"/>
      <c r="AF41" s="92"/>
    </row>
    <row r="42" spans="1:32" ht="13.5" thickBot="1" x14ac:dyDescent="0.25">
      <c r="A42" s="460"/>
      <c r="B42" s="94" t="s">
        <v>20</v>
      </c>
      <c r="C42" s="414">
        <f>C41-C39</f>
        <v>0</v>
      </c>
      <c r="D42" s="414">
        <f t="shared" ref="D42:E42" si="50">D41-D39</f>
        <v>0</v>
      </c>
      <c r="E42" s="414">
        <f t="shared" si="50"/>
        <v>0</v>
      </c>
      <c r="F42" s="414"/>
      <c r="G42" s="414"/>
      <c r="H42" s="414"/>
      <c r="I42" s="414"/>
      <c r="J42" s="414"/>
      <c r="K42" s="414"/>
      <c r="L42" s="414"/>
      <c r="M42" s="414"/>
      <c r="N42" s="414"/>
      <c r="O42" s="414"/>
      <c r="P42" s="414"/>
      <c r="Q42" s="414"/>
      <c r="R42" s="414"/>
      <c r="S42" s="414"/>
      <c r="T42" s="414"/>
      <c r="U42" s="414"/>
      <c r="V42" s="414"/>
      <c r="W42" s="414"/>
      <c r="X42" s="414"/>
      <c r="Y42" s="414"/>
      <c r="Z42" s="414"/>
      <c r="AA42" s="414"/>
      <c r="AB42" s="414"/>
      <c r="AC42" s="414"/>
      <c r="AD42" s="414"/>
      <c r="AE42" s="414"/>
      <c r="AF42" s="95"/>
    </row>
    <row r="43" spans="1:32" ht="13.5" thickTop="1" x14ac:dyDescent="0.2">
      <c r="A43" s="460"/>
      <c r="B43" s="96" t="s">
        <v>39</v>
      </c>
      <c r="C43" s="415"/>
      <c r="D43" s="415"/>
      <c r="E43" s="415"/>
      <c r="F43" s="415"/>
      <c r="G43" s="415"/>
      <c r="H43" s="415"/>
      <c r="I43" s="415"/>
      <c r="J43" s="415"/>
      <c r="K43" s="415"/>
      <c r="L43" s="415"/>
      <c r="M43" s="415"/>
      <c r="N43" s="415"/>
      <c r="O43" s="415"/>
      <c r="P43" s="415"/>
      <c r="Q43" s="415"/>
      <c r="R43" s="415"/>
      <c r="S43" s="415"/>
      <c r="T43" s="415"/>
      <c r="U43" s="415"/>
      <c r="V43" s="415"/>
      <c r="W43" s="415"/>
      <c r="X43" s="415"/>
      <c r="Y43" s="415"/>
      <c r="Z43" s="415"/>
      <c r="AA43" s="415"/>
      <c r="AB43" s="415"/>
      <c r="AC43" s="415"/>
      <c r="AD43" s="415"/>
      <c r="AE43" s="415"/>
      <c r="AF43" s="97"/>
    </row>
    <row r="44" spans="1:32" ht="15.75" x14ac:dyDescent="0.25">
      <c r="A44" s="461"/>
      <c r="B44" s="98" t="s">
        <v>36</v>
      </c>
      <c r="C44" s="416" t="e">
        <f>C43/C45</f>
        <v>#DIV/0!</v>
      </c>
      <c r="D44" s="416" t="e">
        <f>D43/D45</f>
        <v>#DIV/0!</v>
      </c>
      <c r="E44" s="416" t="e">
        <f>E43/E45</f>
        <v>#DIV/0!</v>
      </c>
      <c r="F44" s="416"/>
      <c r="G44" s="416"/>
      <c r="H44" s="416"/>
      <c r="I44" s="416"/>
      <c r="J44" s="416"/>
      <c r="K44" s="416"/>
      <c r="L44" s="416"/>
      <c r="M44" s="416"/>
      <c r="N44" s="416"/>
      <c r="O44" s="416"/>
      <c r="P44" s="416"/>
      <c r="Q44" s="416"/>
      <c r="R44" s="416"/>
      <c r="S44" s="416"/>
      <c r="T44" s="416"/>
      <c r="U44" s="416"/>
      <c r="V44" s="416"/>
      <c r="W44" s="416"/>
      <c r="X44" s="416"/>
      <c r="Y44" s="416"/>
      <c r="Z44" s="416"/>
      <c r="AA44" s="416"/>
      <c r="AB44" s="416"/>
      <c r="AC44" s="416"/>
      <c r="AD44" s="416"/>
      <c r="AE44" s="416"/>
      <c r="AF44" s="99"/>
    </row>
    <row r="45" spans="1:32" x14ac:dyDescent="0.2">
      <c r="A45" s="461"/>
      <c r="B45" s="101" t="s">
        <v>37</v>
      </c>
      <c r="C45" s="417"/>
      <c r="D45" s="417"/>
      <c r="E45" s="417"/>
      <c r="F45" s="417"/>
      <c r="G45" s="417"/>
      <c r="H45" s="417"/>
      <c r="I45" s="417"/>
      <c r="J45" s="417"/>
      <c r="K45" s="417"/>
      <c r="L45" s="417"/>
      <c r="M45" s="417"/>
      <c r="N45" s="417"/>
      <c r="O45" s="417"/>
      <c r="P45" s="417"/>
      <c r="Q45" s="417"/>
      <c r="R45" s="417"/>
      <c r="S45" s="417"/>
      <c r="T45" s="417"/>
      <c r="U45" s="417"/>
      <c r="V45" s="417"/>
      <c r="W45" s="417"/>
      <c r="X45" s="417"/>
      <c r="Y45" s="417"/>
      <c r="Z45" s="417"/>
      <c r="AA45" s="417"/>
      <c r="AB45" s="417"/>
      <c r="AC45" s="417"/>
      <c r="AD45" s="417"/>
      <c r="AE45" s="417"/>
      <c r="AF45" s="100"/>
    </row>
    <row r="46" spans="1:32" ht="13.5" thickBot="1" x14ac:dyDescent="0.25">
      <c r="A46" s="462"/>
      <c r="B46" s="102" t="s">
        <v>20</v>
      </c>
      <c r="C46" s="418">
        <f>C45-C43</f>
        <v>0</v>
      </c>
      <c r="D46" s="418">
        <f>D45-D43</f>
        <v>0</v>
      </c>
      <c r="E46" s="418"/>
      <c r="F46" s="418"/>
      <c r="G46" s="418"/>
      <c r="H46" s="418"/>
      <c r="I46" s="418"/>
      <c r="J46" s="418"/>
      <c r="K46" s="418"/>
      <c r="L46" s="418"/>
      <c r="M46" s="418"/>
      <c r="N46" s="418"/>
      <c r="O46" s="418"/>
      <c r="P46" s="418"/>
      <c r="Q46" s="418"/>
      <c r="R46" s="418"/>
      <c r="S46" s="418"/>
      <c r="T46" s="418"/>
      <c r="U46" s="418"/>
      <c r="V46" s="418"/>
      <c r="W46" s="418"/>
      <c r="X46" s="418"/>
      <c r="Y46" s="418"/>
      <c r="Z46" s="418"/>
      <c r="AA46" s="418"/>
      <c r="AB46" s="418"/>
      <c r="AC46" s="418"/>
      <c r="AD46" s="418"/>
      <c r="AE46" s="418"/>
      <c r="AF46" s="103"/>
    </row>
    <row r="47" spans="1:32" ht="13.5" thickTop="1" x14ac:dyDescent="0.2"/>
    <row r="50" spans="6:6" x14ac:dyDescent="0.2">
      <c r="F50" s="419"/>
    </row>
  </sheetData>
  <mergeCells count="15">
    <mergeCell ref="A1:AM1"/>
    <mergeCell ref="X3:AE3"/>
    <mergeCell ref="A35:A46"/>
    <mergeCell ref="A25:A28"/>
    <mergeCell ref="B29:AF29"/>
    <mergeCell ref="A32:AF32"/>
    <mergeCell ref="A33:B34"/>
    <mergeCell ref="C33:AF33"/>
    <mergeCell ref="A3:B4"/>
    <mergeCell ref="A5:A10"/>
    <mergeCell ref="A11:A18"/>
    <mergeCell ref="A19:A24"/>
    <mergeCell ref="C3:W3"/>
    <mergeCell ref="AF3:AM3"/>
    <mergeCell ref="C2:AM2"/>
  </mergeCells>
  <phoneticPr fontId="17" type="noConversion"/>
  <conditionalFormatting sqref="C26:AM26">
    <cfRule type="cellIs" dxfId="5" priority="1" operator="greaterThan">
      <formula>0.99</formula>
    </cfRule>
  </conditionalFormatting>
  <conditionalFormatting sqref="F18">
    <cfRule type="cellIs" dxfId="4" priority="41" stopIfTrue="1" operator="greaterThan">
      <formula>149</formula>
    </cfRule>
  </conditionalFormatting>
  <conditionalFormatting sqref="F26:P26 W26:AM26">
    <cfRule type="cellIs" dxfId="3" priority="26" operator="greaterThan">
      <formula>1</formula>
    </cfRule>
  </conditionalFormatting>
  <conditionalFormatting sqref="G40">
    <cfRule type="cellIs" dxfId="2" priority="39" stopIfTrue="1" operator="greaterThan">
      <formula>0.99</formula>
    </cfRule>
    <cfRule type="cellIs" dxfId="1" priority="40" stopIfTrue="1" operator="greaterThan">
      <formula>0.99</formula>
    </cfRule>
  </conditionalFormatting>
  <conditionalFormatting sqref="AF40">
    <cfRule type="cellIs" dxfId="0" priority="38" stopIfTrue="1" operator="greaterThan">
      <formula>0.99</formula>
    </cfRule>
  </conditionalFormatting>
  <pageMargins left="0" right="0" top="0" bottom="0" header="0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Ungulati lagomorfi</vt:lpstr>
      <vt:lpstr>Rimanenze cinghiale</vt:lpstr>
      <vt:lpstr>Galliformi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REGIONE AUTONOMA VALLE D'AOSTA</dc:creator>
  <cp:lastModifiedBy>UfficioSegreteria2</cp:lastModifiedBy>
  <cp:lastPrinted>2025-09-09T09:30:19Z</cp:lastPrinted>
  <dcterms:created xsi:type="dcterms:W3CDTF">2001-09-19T07:29:15Z</dcterms:created>
  <dcterms:modified xsi:type="dcterms:W3CDTF">2025-09-09T09:37:30Z</dcterms:modified>
</cp:coreProperties>
</file>